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525" windowWidth="19440" windowHeight="10170"/>
  </bookViews>
  <sheets>
    <sheet name="Результат" sheetId="1" r:id="rId1"/>
  </sheets>
  <calcPr calcId="152511"/>
</workbook>
</file>

<file path=xl/calcChain.xml><?xml version="1.0" encoding="utf-8"?>
<calcChain xmlns="http://schemas.openxmlformats.org/spreadsheetml/2006/main">
  <c r="J85" i="1" l="1"/>
  <c r="L85" i="1" s="1"/>
  <c r="J86" i="1"/>
  <c r="J10" i="1"/>
  <c r="J9" i="1" s="1"/>
  <c r="L806" i="1"/>
  <c r="L805" i="1"/>
  <c r="L804" i="1"/>
  <c r="L803" i="1"/>
  <c r="L802" i="1"/>
  <c r="L801" i="1"/>
  <c r="L800" i="1"/>
  <c r="L799" i="1"/>
  <c r="L798" i="1"/>
  <c r="L797" i="1"/>
  <c r="L796" i="1"/>
  <c r="L795" i="1"/>
  <c r="L794" i="1"/>
  <c r="L793" i="1"/>
  <c r="L792" i="1"/>
  <c r="L791" i="1"/>
  <c r="L790" i="1"/>
  <c r="L789" i="1"/>
  <c r="L788" i="1"/>
  <c r="L787" i="1"/>
  <c r="L786" i="1"/>
  <c r="L785" i="1"/>
  <c r="L784" i="1"/>
  <c r="L783" i="1"/>
  <c r="L782" i="1"/>
  <c r="L781" i="1"/>
  <c r="L780" i="1"/>
  <c r="L779" i="1"/>
  <c r="L778" i="1"/>
  <c r="L777" i="1"/>
  <c r="L776" i="1"/>
  <c r="L775" i="1"/>
  <c r="L774" i="1"/>
  <c r="L773" i="1"/>
  <c r="L772" i="1"/>
  <c r="L771" i="1"/>
  <c r="L770" i="1"/>
  <c r="L769" i="1"/>
  <c r="L768" i="1"/>
  <c r="L767" i="1"/>
  <c r="L766" i="1"/>
  <c r="L765" i="1"/>
  <c r="L764" i="1"/>
  <c r="L763" i="1"/>
  <c r="L762" i="1"/>
  <c r="L761" i="1"/>
  <c r="L760" i="1"/>
  <c r="L759" i="1"/>
  <c r="L758" i="1"/>
  <c r="L757" i="1"/>
  <c r="L756" i="1"/>
  <c r="L755" i="1"/>
  <c r="L754" i="1"/>
  <c r="L753" i="1"/>
  <c r="L752" i="1"/>
  <c r="L751" i="1"/>
  <c r="L750" i="1"/>
  <c r="L749" i="1"/>
  <c r="L748" i="1"/>
  <c r="L747" i="1"/>
  <c r="L746" i="1"/>
  <c r="L745" i="1"/>
  <c r="L744" i="1"/>
  <c r="L743" i="1"/>
  <c r="L742" i="1"/>
  <c r="L741" i="1"/>
  <c r="L740" i="1"/>
  <c r="L739" i="1"/>
  <c r="L738" i="1"/>
  <c r="L737" i="1"/>
  <c r="L736" i="1"/>
  <c r="L735" i="1"/>
  <c r="L734" i="1"/>
  <c r="L733" i="1"/>
  <c r="L732" i="1"/>
  <c r="L731" i="1"/>
  <c r="L730" i="1"/>
  <c r="L729" i="1"/>
  <c r="L728" i="1"/>
  <c r="L727" i="1"/>
  <c r="L726" i="1"/>
  <c r="L725" i="1"/>
  <c r="L724" i="1"/>
  <c r="L723" i="1"/>
  <c r="L722" i="1"/>
  <c r="L721" i="1"/>
  <c r="L720" i="1"/>
  <c r="L719" i="1"/>
  <c r="L718" i="1"/>
  <c r="L717" i="1"/>
  <c r="L716" i="1"/>
  <c r="L715" i="1"/>
  <c r="L714" i="1"/>
  <c r="L713" i="1"/>
  <c r="L712" i="1"/>
  <c r="L711" i="1"/>
  <c r="L710" i="1"/>
  <c r="L709" i="1"/>
  <c r="L708" i="1"/>
  <c r="L707" i="1"/>
  <c r="L706" i="1"/>
  <c r="L705" i="1"/>
  <c r="L704" i="1"/>
  <c r="L703" i="1"/>
  <c r="L702" i="1"/>
  <c r="L701" i="1"/>
  <c r="L700" i="1"/>
  <c r="L699" i="1"/>
  <c r="L698" i="1"/>
  <c r="L697" i="1"/>
  <c r="L696" i="1"/>
  <c r="L695" i="1"/>
  <c r="L694" i="1"/>
  <c r="L693" i="1"/>
  <c r="L692" i="1"/>
  <c r="L691" i="1"/>
  <c r="L690" i="1"/>
  <c r="L689" i="1"/>
  <c r="L688" i="1"/>
  <c r="L687" i="1"/>
  <c r="L686" i="1"/>
  <c r="L685" i="1"/>
  <c r="L684" i="1"/>
  <c r="L683" i="1"/>
  <c r="L682" i="1"/>
  <c r="L681" i="1"/>
  <c r="L680" i="1"/>
  <c r="L679" i="1"/>
  <c r="L678" i="1"/>
  <c r="L677" i="1"/>
  <c r="L676" i="1"/>
  <c r="L675" i="1"/>
  <c r="L674" i="1"/>
  <c r="L673" i="1"/>
  <c r="L672" i="1"/>
  <c r="L671" i="1"/>
  <c r="L670" i="1"/>
  <c r="L669" i="1"/>
  <c r="L668" i="1"/>
  <c r="L667" i="1"/>
  <c r="L666" i="1"/>
  <c r="L665" i="1"/>
  <c r="L664" i="1"/>
  <c r="L663" i="1"/>
  <c r="L662" i="1"/>
  <c r="L661" i="1"/>
  <c r="L660" i="1"/>
  <c r="L659" i="1"/>
  <c r="L658" i="1"/>
  <c r="L657" i="1"/>
  <c r="L656" i="1"/>
  <c r="L655" i="1"/>
  <c r="L654" i="1"/>
  <c r="L653" i="1"/>
  <c r="L652" i="1"/>
  <c r="L651" i="1"/>
  <c r="L650" i="1"/>
  <c r="L649" i="1"/>
  <c r="L648" i="1"/>
  <c r="L647" i="1"/>
  <c r="L646" i="1"/>
  <c r="L645" i="1"/>
  <c r="L644" i="1"/>
  <c r="L643" i="1"/>
  <c r="L642" i="1"/>
  <c r="L641" i="1"/>
  <c r="L640" i="1"/>
  <c r="L639" i="1"/>
  <c r="L638" i="1"/>
  <c r="L637" i="1"/>
  <c r="L636" i="1"/>
  <c r="L635" i="1"/>
  <c r="L634" i="1"/>
  <c r="L633" i="1"/>
  <c r="L632" i="1"/>
  <c r="L631" i="1"/>
  <c r="L630" i="1"/>
  <c r="L629" i="1"/>
  <c r="L628" i="1"/>
  <c r="L627" i="1"/>
  <c r="L626" i="1"/>
  <c r="L625" i="1"/>
  <c r="L624" i="1"/>
  <c r="L623" i="1"/>
  <c r="L622" i="1"/>
  <c r="L621" i="1"/>
  <c r="L620" i="1"/>
  <c r="L619" i="1"/>
  <c r="L618" i="1"/>
  <c r="L617" i="1"/>
  <c r="L616" i="1"/>
  <c r="L615" i="1"/>
  <c r="L614" i="1"/>
  <c r="L613" i="1"/>
  <c r="L612" i="1"/>
  <c r="L611" i="1"/>
  <c r="L610" i="1"/>
  <c r="L609" i="1"/>
  <c r="L608" i="1"/>
  <c r="L607" i="1"/>
  <c r="L606" i="1"/>
  <c r="L605" i="1"/>
  <c r="L604" i="1"/>
  <c r="L603" i="1"/>
  <c r="L602" i="1"/>
  <c r="L601" i="1"/>
  <c r="L600" i="1"/>
  <c r="L599" i="1"/>
  <c r="L598" i="1"/>
  <c r="L597" i="1"/>
  <c r="L596" i="1"/>
  <c r="L595" i="1"/>
  <c r="L594" i="1"/>
  <c r="L593" i="1"/>
  <c r="L592" i="1"/>
  <c r="L591" i="1"/>
  <c r="L590" i="1"/>
  <c r="L589" i="1"/>
  <c r="L588" i="1"/>
  <c r="L587" i="1"/>
  <c r="L586" i="1"/>
  <c r="L585" i="1"/>
  <c r="L584" i="1"/>
  <c r="L583" i="1"/>
  <c r="L582" i="1"/>
  <c r="L581" i="1"/>
  <c r="L580" i="1"/>
  <c r="L579" i="1"/>
  <c r="L578" i="1"/>
  <c r="L577" i="1"/>
  <c r="L576" i="1"/>
  <c r="L575" i="1"/>
  <c r="L574" i="1"/>
  <c r="L573" i="1"/>
  <c r="L572" i="1"/>
  <c r="L571" i="1"/>
  <c r="L570" i="1"/>
  <c r="L569" i="1"/>
  <c r="L568" i="1"/>
  <c r="L567" i="1"/>
  <c r="L566" i="1"/>
  <c r="L565" i="1"/>
  <c r="L564" i="1"/>
  <c r="L563" i="1"/>
  <c r="L562" i="1"/>
  <c r="L561" i="1"/>
  <c r="L560" i="1"/>
  <c r="L559" i="1"/>
  <c r="L558" i="1"/>
  <c r="L557" i="1"/>
  <c r="L556" i="1"/>
  <c r="L555" i="1"/>
  <c r="L554" i="1"/>
  <c r="L553" i="1"/>
  <c r="L552" i="1"/>
  <c r="L551" i="1"/>
  <c r="L550" i="1"/>
  <c r="L549" i="1"/>
  <c r="L548" i="1"/>
  <c r="L547" i="1"/>
  <c r="L546" i="1"/>
  <c r="L545" i="1"/>
  <c r="L544" i="1"/>
  <c r="L543" i="1"/>
  <c r="L542" i="1"/>
  <c r="L541" i="1"/>
  <c r="L540" i="1"/>
  <c r="L539" i="1"/>
  <c r="L538" i="1"/>
  <c r="L537" i="1"/>
  <c r="L536" i="1"/>
  <c r="L535" i="1"/>
  <c r="L534" i="1"/>
  <c r="L533" i="1"/>
  <c r="L532" i="1"/>
  <c r="L531" i="1"/>
  <c r="L530" i="1"/>
  <c r="L529" i="1"/>
  <c r="L528" i="1"/>
  <c r="L527" i="1"/>
  <c r="L526" i="1"/>
  <c r="L525" i="1"/>
  <c r="L524" i="1"/>
  <c r="L523" i="1"/>
  <c r="L522" i="1"/>
  <c r="L521" i="1"/>
  <c r="L520" i="1"/>
  <c r="L519" i="1"/>
  <c r="L518" i="1"/>
  <c r="L517" i="1"/>
  <c r="L516" i="1"/>
  <c r="L515" i="1"/>
  <c r="L514" i="1"/>
  <c r="L513" i="1"/>
  <c r="L512" i="1"/>
  <c r="L511" i="1"/>
  <c r="L510" i="1"/>
  <c r="L509" i="1"/>
  <c r="L508" i="1"/>
  <c r="L507" i="1"/>
  <c r="L506" i="1"/>
  <c r="L505" i="1"/>
  <c r="L504" i="1"/>
  <c r="L503" i="1"/>
  <c r="L502" i="1"/>
  <c r="L501" i="1"/>
  <c r="L500" i="1"/>
  <c r="L499" i="1"/>
  <c r="L498" i="1"/>
  <c r="L497" i="1"/>
  <c r="L496" i="1"/>
  <c r="L495" i="1"/>
  <c r="L494" i="1"/>
  <c r="L493" i="1"/>
  <c r="L492" i="1"/>
  <c r="L491" i="1"/>
  <c r="L490" i="1"/>
  <c r="L489" i="1"/>
  <c r="L488" i="1"/>
  <c r="L487" i="1"/>
  <c r="L486" i="1"/>
  <c r="L485" i="1"/>
  <c r="L484" i="1"/>
  <c r="L483" i="1"/>
  <c r="L482" i="1"/>
  <c r="L481" i="1"/>
  <c r="L480" i="1"/>
  <c r="L479" i="1"/>
  <c r="L478" i="1"/>
  <c r="L477" i="1"/>
  <c r="L476" i="1"/>
  <c r="L475" i="1"/>
  <c r="L474" i="1"/>
  <c r="L473" i="1"/>
  <c r="L472" i="1"/>
  <c r="L471" i="1"/>
  <c r="L470" i="1"/>
  <c r="L469" i="1"/>
  <c r="L468" i="1"/>
  <c r="L467" i="1"/>
  <c r="L466" i="1"/>
  <c r="L465" i="1"/>
  <c r="L464" i="1"/>
  <c r="L463" i="1"/>
  <c r="L462" i="1"/>
  <c r="L461" i="1"/>
  <c r="L460" i="1"/>
  <c r="L459" i="1"/>
  <c r="L458" i="1"/>
  <c r="L457" i="1"/>
  <c r="L456" i="1"/>
  <c r="L455" i="1"/>
  <c r="L454" i="1"/>
  <c r="L453" i="1"/>
  <c r="L452" i="1"/>
  <c r="L451" i="1"/>
  <c r="L450" i="1"/>
  <c r="L449" i="1"/>
  <c r="L448" i="1"/>
  <c r="L447" i="1"/>
  <c r="L446" i="1"/>
  <c r="L445" i="1"/>
  <c r="L444" i="1"/>
  <c r="L443" i="1"/>
  <c r="L442" i="1"/>
  <c r="L441" i="1"/>
  <c r="L440" i="1"/>
  <c r="L439" i="1"/>
  <c r="L438" i="1"/>
  <c r="L437" i="1"/>
  <c r="L436" i="1"/>
  <c r="L435" i="1"/>
  <c r="L434" i="1"/>
  <c r="L433" i="1"/>
  <c r="L432" i="1"/>
  <c r="L431" i="1"/>
  <c r="L430" i="1"/>
  <c r="L429" i="1"/>
  <c r="L428" i="1"/>
  <c r="L427" i="1"/>
  <c r="L426" i="1"/>
  <c r="L425" i="1"/>
  <c r="L424" i="1"/>
  <c r="L423" i="1"/>
  <c r="L422" i="1"/>
  <c r="L421" i="1"/>
  <c r="L420" i="1"/>
  <c r="L419" i="1"/>
  <c r="L418" i="1"/>
  <c r="L417" i="1"/>
  <c r="L416" i="1"/>
  <c r="L415" i="1"/>
  <c r="L414" i="1"/>
  <c r="L413" i="1"/>
  <c r="L412" i="1"/>
  <c r="L411" i="1"/>
  <c r="L410" i="1"/>
  <c r="L409" i="1"/>
  <c r="L408" i="1"/>
  <c r="L407" i="1"/>
  <c r="L406" i="1"/>
  <c r="L405" i="1"/>
  <c r="L404" i="1"/>
  <c r="L403" i="1"/>
  <c r="L402" i="1"/>
  <c r="L401" i="1"/>
  <c r="L400" i="1"/>
  <c r="L399" i="1"/>
  <c r="L398" i="1"/>
  <c r="L397" i="1"/>
  <c r="L396" i="1"/>
  <c r="L395" i="1"/>
  <c r="L394" i="1"/>
  <c r="L393" i="1"/>
  <c r="L392" i="1"/>
  <c r="L391" i="1"/>
  <c r="L390" i="1"/>
  <c r="L389" i="1"/>
  <c r="L388" i="1"/>
  <c r="L387" i="1"/>
  <c r="L386" i="1"/>
  <c r="L385" i="1"/>
  <c r="L384" i="1"/>
  <c r="L383" i="1"/>
  <c r="L382" i="1"/>
  <c r="L381" i="1"/>
  <c r="L380" i="1"/>
  <c r="L379" i="1"/>
  <c r="L378" i="1"/>
  <c r="L377" i="1"/>
  <c r="L376" i="1"/>
  <c r="L375" i="1"/>
  <c r="L374" i="1"/>
  <c r="L373" i="1"/>
  <c r="L372" i="1"/>
  <c r="L371" i="1"/>
  <c r="L370" i="1"/>
  <c r="L369" i="1"/>
  <c r="L368" i="1"/>
  <c r="L367" i="1"/>
  <c r="L366" i="1"/>
  <c r="L365" i="1"/>
  <c r="L364" i="1"/>
  <c r="L363" i="1"/>
  <c r="L362" i="1"/>
  <c r="L361" i="1"/>
  <c r="L360" i="1"/>
  <c r="L359" i="1"/>
  <c r="L358" i="1"/>
  <c r="L357" i="1"/>
  <c r="L356" i="1"/>
  <c r="L355" i="1"/>
  <c r="L354" i="1"/>
  <c r="L353" i="1"/>
  <c r="L352" i="1"/>
  <c r="L351" i="1"/>
  <c r="L350" i="1"/>
  <c r="L349" i="1"/>
  <c r="L348" i="1"/>
  <c r="L347" i="1"/>
  <c r="L346" i="1"/>
  <c r="L345" i="1"/>
  <c r="L344" i="1"/>
  <c r="L343" i="1"/>
  <c r="L342" i="1"/>
  <c r="L341" i="1"/>
  <c r="L340" i="1"/>
  <c r="L339" i="1"/>
  <c r="L338" i="1"/>
  <c r="L337" i="1"/>
  <c r="L336" i="1"/>
  <c r="L335" i="1"/>
  <c r="L334" i="1"/>
  <c r="L333" i="1"/>
  <c r="L332" i="1"/>
  <c r="L331" i="1"/>
  <c r="L330" i="1"/>
  <c r="L329" i="1"/>
  <c r="L328" i="1"/>
  <c r="L327" i="1"/>
  <c r="L326" i="1"/>
  <c r="L325" i="1"/>
  <c r="L324" i="1"/>
  <c r="L323" i="1"/>
  <c r="L322" i="1"/>
  <c r="L321" i="1"/>
  <c r="L320" i="1"/>
  <c r="L319" i="1"/>
  <c r="L318" i="1"/>
  <c r="L317" i="1"/>
  <c r="L316" i="1"/>
  <c r="L315" i="1"/>
  <c r="L314" i="1"/>
  <c r="L313" i="1"/>
  <c r="L312" i="1"/>
  <c r="L311" i="1"/>
  <c r="L310" i="1"/>
  <c r="L309" i="1"/>
  <c r="L308" i="1"/>
  <c r="L307" i="1"/>
  <c r="L306" i="1"/>
  <c r="L305" i="1"/>
  <c r="L304" i="1"/>
  <c r="L303" i="1"/>
  <c r="L302" i="1"/>
  <c r="L301" i="1"/>
  <c r="L300" i="1"/>
  <c r="L299" i="1"/>
  <c r="L298" i="1"/>
  <c r="L297" i="1"/>
  <c r="L296" i="1"/>
  <c r="L295" i="1"/>
  <c r="L294" i="1"/>
  <c r="L293" i="1"/>
  <c r="L292" i="1"/>
  <c r="L291" i="1"/>
  <c r="L290" i="1"/>
  <c r="L289" i="1"/>
  <c r="L288" i="1"/>
  <c r="L287" i="1"/>
  <c r="L286" i="1"/>
  <c r="L285" i="1"/>
  <c r="L284" i="1"/>
  <c r="L283" i="1"/>
  <c r="L282" i="1"/>
  <c r="L281" i="1"/>
  <c r="L280" i="1"/>
  <c r="L279" i="1"/>
  <c r="L278" i="1"/>
  <c r="L277" i="1"/>
  <c r="L276" i="1"/>
  <c r="L275" i="1"/>
  <c r="L274" i="1"/>
  <c r="L273" i="1"/>
  <c r="L272" i="1"/>
  <c r="L271" i="1"/>
  <c r="L270" i="1"/>
  <c r="L269" i="1"/>
  <c r="L268" i="1"/>
  <c r="L267" i="1"/>
  <c r="L266" i="1"/>
  <c r="L265" i="1"/>
  <c r="L264" i="1"/>
  <c r="L263" i="1"/>
  <c r="L262" i="1"/>
  <c r="L261" i="1"/>
  <c r="L260" i="1"/>
  <c r="L259" i="1"/>
  <c r="L258" i="1"/>
  <c r="L257" i="1"/>
  <c r="L256" i="1"/>
  <c r="L255" i="1"/>
  <c r="L254" i="1"/>
  <c r="L253" i="1"/>
  <c r="L252" i="1"/>
  <c r="L251" i="1"/>
  <c r="L250" i="1"/>
  <c r="L249" i="1"/>
  <c r="L248" i="1"/>
  <c r="L247" i="1"/>
  <c r="L246" i="1"/>
  <c r="L245" i="1"/>
  <c r="L244" i="1"/>
  <c r="L243" i="1"/>
  <c r="L242" i="1"/>
  <c r="L241" i="1"/>
  <c r="L240" i="1"/>
  <c r="L239" i="1"/>
  <c r="L238" i="1"/>
  <c r="L237" i="1"/>
  <c r="L236" i="1"/>
  <c r="L235" i="1"/>
  <c r="L234" i="1"/>
  <c r="L233" i="1"/>
  <c r="L232" i="1"/>
  <c r="L231" i="1"/>
  <c r="L230" i="1"/>
  <c r="L229" i="1"/>
  <c r="L228" i="1"/>
  <c r="L227" i="1"/>
  <c r="L226" i="1"/>
  <c r="L225" i="1"/>
  <c r="L224" i="1"/>
  <c r="L223" i="1"/>
  <c r="L222" i="1"/>
  <c r="L221" i="1"/>
  <c r="L220" i="1"/>
  <c r="L219" i="1"/>
  <c r="L218" i="1"/>
  <c r="L217" i="1"/>
  <c r="L216" i="1"/>
  <c r="L215" i="1"/>
  <c r="L214" i="1"/>
  <c r="L213" i="1"/>
  <c r="L212" i="1"/>
  <c r="L211" i="1"/>
  <c r="L210" i="1"/>
  <c r="L209" i="1"/>
  <c r="L208" i="1"/>
  <c r="L207" i="1"/>
  <c r="L206" i="1"/>
  <c r="L205" i="1"/>
  <c r="L204" i="1"/>
  <c r="L203" i="1"/>
  <c r="L202" i="1"/>
  <c r="L201" i="1"/>
  <c r="L200" i="1"/>
  <c r="L199" i="1"/>
  <c r="L198" i="1"/>
  <c r="L197" i="1"/>
  <c r="L196" i="1"/>
  <c r="L195" i="1"/>
  <c r="L194" i="1"/>
  <c r="L193" i="1"/>
  <c r="L192" i="1"/>
  <c r="L191" i="1"/>
  <c r="L190" i="1"/>
  <c r="L189" i="1"/>
  <c r="L188" i="1"/>
  <c r="L187" i="1"/>
  <c r="L186" i="1"/>
  <c r="L185" i="1"/>
  <c r="L184" i="1"/>
  <c r="L183" i="1"/>
  <c r="L182" i="1"/>
  <c r="L181" i="1"/>
  <c r="L180" i="1"/>
  <c r="L179" i="1"/>
  <c r="L178" i="1"/>
  <c r="L177" i="1"/>
  <c r="L176" i="1"/>
  <c r="L175" i="1"/>
  <c r="L174" i="1"/>
  <c r="L173" i="1"/>
  <c r="L172" i="1"/>
  <c r="L171" i="1"/>
  <c r="L170" i="1"/>
  <c r="L169" i="1"/>
  <c r="L168" i="1"/>
  <c r="L167" i="1"/>
  <c r="L166" i="1"/>
  <c r="L165" i="1"/>
  <c r="L164" i="1"/>
  <c r="L163" i="1"/>
  <c r="L162" i="1"/>
  <c r="L161" i="1"/>
  <c r="L160" i="1"/>
  <c r="L159" i="1"/>
  <c r="L158" i="1"/>
  <c r="L157" i="1"/>
  <c r="L156" i="1"/>
  <c r="L155" i="1"/>
  <c r="L154" i="1"/>
  <c r="L153" i="1"/>
  <c r="L152" i="1"/>
  <c r="L151" i="1"/>
  <c r="L150" i="1"/>
  <c r="L149" i="1"/>
  <c r="L148" i="1"/>
  <c r="L147" i="1"/>
  <c r="L146" i="1"/>
  <c r="L145" i="1"/>
  <c r="L144" i="1"/>
  <c r="L143" i="1"/>
  <c r="L142" i="1"/>
  <c r="L141" i="1"/>
  <c r="L140" i="1"/>
  <c r="L139" i="1"/>
  <c r="L138" i="1"/>
  <c r="L137" i="1"/>
  <c r="L136" i="1"/>
  <c r="L135" i="1"/>
  <c r="L134" i="1"/>
  <c r="L133" i="1"/>
  <c r="L132" i="1"/>
  <c r="L131" i="1"/>
  <c r="L130" i="1"/>
  <c r="L129" i="1"/>
  <c r="L128" i="1"/>
  <c r="L127" i="1"/>
  <c r="L126" i="1"/>
  <c r="L125" i="1"/>
  <c r="L124" i="1"/>
  <c r="L123" i="1"/>
  <c r="L122" i="1"/>
  <c r="L121" i="1"/>
  <c r="L120" i="1"/>
  <c r="L119" i="1"/>
  <c r="L118" i="1"/>
  <c r="L117" i="1"/>
  <c r="L116" i="1"/>
  <c r="L115" i="1"/>
  <c r="L114" i="1"/>
  <c r="L113" i="1"/>
  <c r="L112" i="1"/>
  <c r="L111" i="1"/>
  <c r="L110" i="1"/>
  <c r="L109" i="1"/>
  <c r="L108" i="1"/>
  <c r="L107" i="1"/>
  <c r="L106" i="1"/>
  <c r="L105" i="1"/>
  <c r="L104" i="1"/>
  <c r="L103" i="1"/>
  <c r="L102" i="1"/>
  <c r="L101" i="1"/>
  <c r="L100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J84" i="1" l="1"/>
  <c r="J8" i="1"/>
  <c r="L9" i="1"/>
  <c r="J7" i="1"/>
  <c r="L8" i="1"/>
  <c r="J40" i="1" l="1"/>
  <c r="L40" i="1" s="1"/>
  <c r="L84" i="1"/>
  <c r="L7" i="1"/>
  <c r="J6" i="1" l="1"/>
  <c r="J807" i="1" l="1"/>
  <c r="L807" i="1" s="1"/>
  <c r="L6" i="1"/>
</calcChain>
</file>

<file path=xl/sharedStrings.xml><?xml version="1.0" encoding="utf-8"?>
<sst xmlns="http://schemas.openxmlformats.org/spreadsheetml/2006/main" count="2968" uniqueCount="443">
  <si>
    <t>Функциональная структура расходов бюджета города Оби на 2022 год</t>
  </si>
  <si>
    <t>(тыс. руб.)</t>
  </si>
  <si>
    <t>Наименование показателя</t>
  </si>
  <si>
    <t>РзПр</t>
  </si>
  <si>
    <t>ЦСР</t>
  </si>
  <si>
    <t>ВР</t>
  </si>
  <si>
    <t>План 2022 г.</t>
  </si>
  <si>
    <t>% исп</t>
  </si>
  <si>
    <t>Откл.</t>
  </si>
  <si>
    <t>ОБЩЕГОСУДАРСТВЕННЫЕ ВОПРОСЫ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</si>
  <si>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</si>
  <si>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</si>
  <si>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</si>
  <si>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</t>
  </si>
  <si>
    <t>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</si>
  <si>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</si>
  <si>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</si>
  <si>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</si>
  <si>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</si>
  <si>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</si>
  <si>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</si>
  <si>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</si>
  <si>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</si>
  <si>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</si>
  <si>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</si>
  <si>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Расходы на выплаты по оплате труда работников государственных (муниципальных) органов</t>
  </si>
  <si>
    <t>9900000110</t>
  </si>
  <si>
    <t>Расходы на обеспечение функций государственных (муниципальных) органов</t>
  </si>
  <si>
    <t>9900000190</t>
  </si>
  <si>
    <t>Иные выплаты персоналу государственных (муниципальных) органов, за исключением фонда оплаты труда</t>
  </si>
  <si>
    <t>122</t>
  </si>
  <si>
    <t>Иные выплаты государственных (муниципальных) органов привлекаемым лицам</t>
  </si>
  <si>
    <t>123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</si>
  <si>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</si>
  <si>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</si>
  <si>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</si>
  <si>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</si>
  <si>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</si>
  <si>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</si>
  <si>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Иные бюджетные ассигнования</t>
  </si>
  <si>
    <t>800</t>
  </si>
  <si>
    <t>Уплата налогов, сборов и иных платежей</t>
  </si>
  <si>
    <t>850</t>
  </si>
  <si>
    <t>Уплата прочих налогов, сборов</t>
  </si>
  <si>
    <t>852</t>
  </si>
  <si>
    <t>Председатель представительного органа муниципального образования</t>
  </si>
  <si>
    <t>9900004110</t>
  </si>
  <si>
    <t>Депутаты (члены) представительной власти органов местного самоуправления</t>
  </si>
  <si>
    <t>9900005110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</si>
  <si>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</si>
  <si>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</si>
  <si>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Образование и организация деятельности комиссии по делам несовершеннолетних и защите их прав</t>
  </si>
  <si>
    <t>0400070159</t>
  </si>
  <si>
    <t>Осуществление отдельных государственных полномочий по обеспечению социального обслуживания отдельных категорий граждан</t>
  </si>
  <si>
    <t>0400070180</t>
  </si>
  <si>
    <t>Организация и осуществление деятельности по опеке и попечительству</t>
  </si>
  <si>
    <t>0400070289</t>
  </si>
  <si>
    <t>Осуществеление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</si>
  <si>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</si>
  <si>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Образование и организация деятельности комиссий по делам несовершеннолетних и защите их прав (в части средств местного бюджета)</t>
  </si>
  <si>
    <t>0730000150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</si>
  <si>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 ( в части средств местного бюджета)</t>
  </si>
  <si>
    <t>0730000180</t>
  </si>
  <si>
    <t>Организация и осуществление деятельности по опеке и попечительству, социальной поддержке детей сирот и детей ,оставшихся без попечения родителей( в части средств местного бюджета)</t>
  </si>
  <si>
    <t>0730000280</t>
  </si>
  <si>
    <t>Уплата налога на имущество организаций и земельного налога</t>
  </si>
  <si>
    <t>851</t>
  </si>
  <si>
    <t>Уплата иных платежей</t>
  </si>
  <si>
    <t>853</t>
  </si>
  <si>
    <t>Осуществление уведомительной регистрации коллективных договоров,территориальных соглашений и территориальных отраслевых (межотраслевых) соглашений</t>
  </si>
  <si>
    <t>9900070210</t>
  </si>
  <si>
    <t>Судебная система</t>
  </si>
  <si>
    <t>0105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</si>
  <si>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в рамках реализации функций государственной судебной власти</t>
  </si>
  <si>
    <t>9900051200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</si>
  <si>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</si>
  <si>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</si>
  <si>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Обеспечение проведения выборов и референдумов</t>
  </si>
  <si>
    <t>0107</t>
  </si>
  <si>
    <t>9900007110</t>
  </si>
  <si>
    <t>Резервные фонды</t>
  </si>
  <si>
    <t>0111</t>
  </si>
  <si>
    <t>Резервные фонды органов местного самоуправления</t>
  </si>
  <si>
    <t>9900007990</t>
  </si>
  <si>
    <t>Резервные средства</t>
  </si>
  <si>
    <t>870</t>
  </si>
  <si>
    <t>Другие общегосударственные вопросы</t>
  </si>
  <si>
    <t>0113</t>
  </si>
  <si>
    <t>Субсидии местным бюджетам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</si>
  <si>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1620470610</t>
  </si>
  <si>
    <t>Предоставление субсидий бюджетным, автономным учреждениям и иным некоммерческим организациям</t>
  </si>
  <si>
    <t>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</si>
  <si>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</si>
  <si>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</si>
  <si>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Субсидии (гранты в форме субсидий), не подлежащие казначейскому сопровождению</t>
  </si>
  <si>
    <t>633</t>
  </si>
  <si>
    <t>Софинансирование субсидии местным бюджетам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</si>
  <si>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1620470619</t>
  </si>
  <si>
    <t>Муниципальные программы</t>
  </si>
  <si>
    <t>6600001730</t>
  </si>
  <si>
    <t>Субсидии бюджетным учреждениям</t>
  </si>
  <si>
    <t>610</t>
  </si>
  <si>
    <t>Субсидии бюджетным учреждениям на иные цели</t>
  </si>
  <si>
    <t>612</t>
  </si>
  <si>
    <t>Муниципальная программа "Содействие развития институтов и инициатив гражданского общества в городе Оби Новосибирской области на 2020-2024 гг</t>
  </si>
  <si>
    <t>6600001731</t>
  </si>
  <si>
    <t>Социальное обеспечение и иные выплаты населению</t>
  </si>
  <si>
    <t>300</t>
  </si>
  <si>
    <t>Премии и гранты</t>
  </si>
  <si>
    <t>350</t>
  </si>
  <si>
    <t>Муниципальная программа "Профилактика наркомании и противодействие распространению наркотиков и их незаконному обороту на территории города Оби Новосибирской области на 2020-2022 годы"</t>
  </si>
  <si>
    <t>6600002730</t>
  </si>
  <si>
    <t>Муниципальная программа "Профилактика правонарушений в городе Оби Новосибирской области на 2020-2022 годы"</t>
  </si>
  <si>
    <t>6600003730</t>
  </si>
  <si>
    <t>Муниципальная программа "Профилактика терроризма и экстремизма на территории города Оби Новосибирской области на 2020-2022 гг"</t>
  </si>
  <si>
    <t>6600005731</t>
  </si>
  <si>
    <t>Муниципальная программа "Развитие и поддержка территориального общественного самоуправления на территории города Оби Новосибирской области на 2018-2023 годы"</t>
  </si>
  <si>
    <t>6600070619</t>
  </si>
  <si>
    <t>Оценка недвижимости, признание прав и регулирование отношений по государственной и муниципальной собственности</t>
  </si>
  <si>
    <t>9900007140</t>
  </si>
  <si>
    <t>Мероприятия по землеустройству и землепользованию</t>
  </si>
  <si>
    <t>9900007150</t>
  </si>
  <si>
    <t>Выполнение других обязательств государства (решения суда)</t>
  </si>
  <si>
    <t>9900007160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</si>
  <si>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</si>
  <si>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</si>
  <si>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</si>
  <si>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</si>
  <si>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9900007180</t>
  </si>
  <si>
    <t>Охрана муниципального имущества</t>
  </si>
  <si>
    <t>9900007301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</si>
  <si>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</si>
  <si>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</si>
  <si>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</si>
  <si>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</si>
  <si>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 , где отсутствуют военные коммисариаты( в части средств местного бюджета)</t>
  </si>
  <si>
    <t>0730001180</t>
  </si>
  <si>
    <t>Осуществление первичного воинского учета на территориях, где отсутствуют военные комиссариаты</t>
  </si>
  <si>
    <t>9900051180</t>
  </si>
  <si>
    <t>Мобилизационная подготовка экономики</t>
  </si>
  <si>
    <t>0204</t>
  </si>
  <si>
    <t>Муниципальная программа "Развитие гражданской обороны, снижение рисков и смягчение последствий чрезвычайных ситуаций природноо и техногенного характера на территории города Оби новосибирской области на 2022 год"</t>
  </si>
  <si>
    <t>6600000731</t>
  </si>
  <si>
    <t>НАЦИОНАЛЬНАЯ БЕЗОПАСНОСТЬ И ПРАВООХРАНИТЕЛЬНАЯ ДЕЯТЕЛЬНОСТЬ</t>
  </si>
  <si>
    <t>0300</t>
  </si>
  <si>
    <t>Гражданская оборона</t>
  </si>
  <si>
    <t>0309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</si>
  <si>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</si>
  <si>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</si>
  <si>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НАЦИОНАЛЬНАЯ ЭКОНОМИКА</t>
  </si>
  <si>
    <t>0400</t>
  </si>
  <si>
    <t>Сельское хозяйство и рыболовство</t>
  </si>
  <si>
    <t>0405</t>
  </si>
  <si>
    <t>Субвенция на организацию проведения мероприятий по отлову и содержанию безнадзорных животных</t>
  </si>
  <si>
    <t>9900070160</t>
  </si>
  <si>
    <t>Транспорт</t>
  </si>
  <si>
    <t>0408</t>
  </si>
  <si>
    <t>Отдельные мероприятия в области автомобильного транспорта</t>
  </si>
  <si>
    <t>9900007200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</si>
  <si>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</si>
  <si>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</si>
  <si>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</si>
  <si>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</si>
  <si>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>Субсидия на приобретение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транспорта, в том числе Новосибирского метрополитена, для населения Новосибирской области"</t>
  </si>
  <si>
    <t>9900070170</t>
  </si>
  <si>
    <t>Софинансирование к субсидии на приобретение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транспорта, в том числе Новосибирского метрополитена, для населения Новосибирской области"</t>
  </si>
  <si>
    <t>9900070179</t>
  </si>
  <si>
    <t>Дорожное хозяйство (дорожные фонды)</t>
  </si>
  <si>
    <t>0409</t>
  </si>
  <si>
    <t>Муниципальная программа "Создание условий для осуществления дорожной деятельности в отношении автомобильных дорог общего пользованияч местного значения города оби и обеспечения безопасности дорожного движения на них на 2019-2021 годы"</t>
  </si>
  <si>
    <t>6600001126</t>
  </si>
  <si>
    <t>Закупка товаров, работ, услуг в целях капитального ремонта государственного (муниципального) имущества</t>
  </si>
  <si>
    <t>243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</si>
  <si>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</si>
  <si>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</si>
  <si>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</si>
  <si>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</si>
  <si>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</si>
  <si>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</si>
  <si>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Субсидия на управление дорожным хозяйством</t>
  </si>
  <si>
    <t>9900070320</t>
  </si>
  <si>
    <t>Софинансирование субсидии на управление дорожным хозяйством</t>
  </si>
  <si>
    <t>9900070329</t>
  </si>
  <si>
    <t>Другие вопросы в области национальной экономики</t>
  </si>
  <si>
    <t>0412</t>
  </si>
  <si>
    <t>Субсидии на реализацию мероприятий по развитию малого и среднего предпринимательства на территории НСО</t>
  </si>
  <si>
    <t>0800070690</t>
  </si>
  <si>
    <t>Муниципальная программа "Развитие субъектов малого и среднего предпринимательства в муниципальном образовании города Оби Новосибирской области на 2020-2022 годы"</t>
  </si>
  <si>
    <t>6600008730</t>
  </si>
  <si>
    <t>Мероприятия в области строительства, архитектуры и градостроительства</t>
  </si>
  <si>
    <t>9900007210</t>
  </si>
  <si>
    <t>ЖИЛИЩНО-КОММУНАЛЬНОЕ ХОЗЯЙСТВО</t>
  </si>
  <si>
    <t>0500</t>
  </si>
  <si>
    <t>Жилищное хозяйство</t>
  </si>
  <si>
    <t>0501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</si>
  <si>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</si>
  <si>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</si>
  <si>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Бюджетные инвестиции на приобретение объектов недвижимого имущества в государственную (муниципальную) собственность</t>
  </si>
  <si>
    <t>412</t>
  </si>
  <si>
    <t>Субвенции на предоставление жилых помещений детям-сиротам и детям, оставшимся без попечения родтелей, лицам из их числа по договорам найма специализированных жилых помещений(поддержка семьи и детей)</t>
  </si>
  <si>
    <t>04004R0829</t>
  </si>
  <si>
    <t>Софинансирование мероприятий по капитальному ремонту жилья</t>
  </si>
  <si>
    <t>0900009671</t>
  </si>
  <si>
    <t>Распределение субсидий на реализацию мероприятий по переселению граждан из аварийного жилищного фонда подпрограммы "Безопасность жилищно-коммунального хозяйства"государственной программы НСО "Жилищно-коммунальное хозяйство в Новосибирской области"</t>
  </si>
  <si>
    <t>0910203380</t>
  </si>
  <si>
    <t>Муниципальная программа "Переселение граждан из аварийного жилищного фонда, признанного таковыми на территории города Оби НСО после 01.01.2012 года, на 2020-2022 годы</t>
  </si>
  <si>
    <t>6600000373</t>
  </si>
  <si>
    <t>"Ведомственная целевая программа комплексного развития систем коммунальной инфраструктуры города Оби Новосибирской области на 2014-2018 годы и период до 2024 года"</t>
  </si>
  <si>
    <t>6600001260</t>
  </si>
  <si>
    <t>Мероприятия в сфере коммунального хозяйства</t>
  </si>
  <si>
    <t>9900007250</t>
  </si>
  <si>
    <t>Резервный фонд Правительства Новосибирской области</t>
  </si>
  <si>
    <t>9900020540</t>
  </si>
  <si>
    <t>Обеспечение мероприятий по переселению граждан из аварийного жилищного фонда за счет средств государственной корпорации-Фонда содействия реформированию жилищно-коммунальное хозяйства</t>
  </si>
  <si>
    <t>990F367483</t>
  </si>
  <si>
    <t>Муниципальная программа "Обеспечение устойчивого сокращения непригодного для проживания жилищного фонда на территории города Оби Новосибирской области на 2019-2025 г."(софинансирование к Обеспечению мероприятий по переселению граждан из аварийного жилищного фонда за счет средств государственной корпорации-Фонда содействия реформированию жилищно-коммунального хозяйства)</t>
  </si>
  <si>
    <t>990F36748S</t>
  </si>
  <si>
    <t>Коммунальное хозяйство</t>
  </si>
  <si>
    <t>0502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</si>
  <si>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</si>
  <si>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0300370510</t>
  </si>
  <si>
    <t>Строительство и реконструкция объектов централизованных систем водоотведения</t>
  </si>
  <si>
    <t>0940071010</t>
  </si>
  <si>
    <t>софинансирование к строительству и реконструкции объектов централизованных систем водоотведения</t>
  </si>
  <si>
    <t>0940071019</t>
  </si>
  <si>
    <t>Муниципальная программа "Энергосбережения и повышения энергетической эффективности в г. Оби на 2021-2024 г.г."</t>
  </si>
  <si>
    <t>6600000675</t>
  </si>
  <si>
    <t>Мероприятия в области коммунального хозяйства</t>
  </si>
  <si>
    <t>9900000126</t>
  </si>
  <si>
    <t>Субсидия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</si>
  <si>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9900003430</t>
  </si>
  <si>
    <t>Софинансирование субсидии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</si>
  <si>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9900003439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</si>
  <si>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</si>
  <si>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</si>
  <si>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</si>
  <si>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</si>
  <si>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</si>
  <si>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</si>
  <si>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Закупка энергетических ресурсов</t>
  </si>
  <si>
    <t>247</t>
  </si>
  <si>
    <t>Субсидия на реализацию жилищного законодательства</t>
  </si>
  <si>
    <t>9900021390</t>
  </si>
  <si>
    <t>Субсидия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хозяйства"государственной программы Новосибирской области "Жилищно-коммунальное хозяйство Новосибирской области"</t>
  </si>
  <si>
    <t>9900070490</t>
  </si>
  <si>
    <t>Софинансирование субсидии на реализацию мероприятий по организации функционированных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</si>
  <si>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9900070499</t>
  </si>
  <si>
    <t>Благоустройство</t>
  </si>
  <si>
    <t>0503</t>
  </si>
  <si>
    <t>Субсидия на реализацию мероприятий по разработке проектной документации на благоустройство общественных пространств подпрограммы "Благоустройство территорий населенных пунктов" государственной программы Новосибирской области2Жилищно-коммунальное хозяйство"</t>
  </si>
  <si>
    <t>0920270380</t>
  </si>
  <si>
    <t>Софинансирование субсидии на реализацию мероприятий по разработке проектной документации на благоустройство общественных пространств подпрограммы "Благоустройство территорий населенных пунктов " государственной программы Новосибирской области " Жилищно-коммунальное хозяйство"</t>
  </si>
  <si>
    <t>0920270389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</si>
  <si>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</si>
  <si>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</si>
  <si>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</si>
  <si>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092F255552</t>
  </si>
  <si>
    <t>Муниципальная программа "Формирование современной городской среды на территории города Оби Новосибирской области на 2018-2022 годы"</t>
  </si>
  <si>
    <t>6600000126</t>
  </si>
  <si>
    <t>Субсидии на реализацию мероприятий в сфере жилищно-коммунального хозяйствао</t>
  </si>
  <si>
    <t>9900001390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</si>
  <si>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</si>
  <si>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</si>
  <si>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Обслуживание сетей наружного освещения, электроэнергия наружного освещения</t>
  </si>
  <si>
    <t>9900007270</t>
  </si>
  <si>
    <t>Содержание улично-дорожной сети</t>
  </si>
  <si>
    <t>9900007280</t>
  </si>
  <si>
    <t>Иные выплаты персоналу учреждений, за исключением фонда оплаты труда</t>
  </si>
  <si>
    <t>112</t>
  </si>
  <si>
    <t>Мероприятия в сфере обустройства в полосе железной дороги</t>
  </si>
  <si>
    <t>9900007281</t>
  </si>
  <si>
    <t>Прочие мероприятия по благоустройству городских округов</t>
  </si>
  <si>
    <t>9900007290</t>
  </si>
  <si>
    <t>Другие вопросы в области жилищно-коммунального хозяйства</t>
  </si>
  <si>
    <t>0505</t>
  </si>
  <si>
    <t>Субсидия на реализацию мероприятий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</si>
  <si>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3200370550</t>
  </si>
  <si>
    <t>Софинансирование к субсидии на реализацию мероприятий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</si>
  <si>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3200370559</t>
  </si>
  <si>
    <t>Обеспечение деятельности учреждений</t>
  </si>
  <si>
    <t>9900000590</t>
  </si>
  <si>
    <t>Обеспечение деятельности муниципального казенного учреждения "Городское хозяйство"</t>
  </si>
  <si>
    <t>9900001400</t>
  </si>
  <si>
    <t>ОХРАНА ОКРУЖАЮЩЕЙ СРЕДЫ</t>
  </si>
  <si>
    <t>0600</t>
  </si>
  <si>
    <t>Другие вопросы в области охраны окружающей среды</t>
  </si>
  <si>
    <t>0605</t>
  </si>
  <si>
    <t>Муниципальная программа "Развитие природоохранной деятельности в городе Оби Новосибирской области на 2017-2021 годы"</t>
  </si>
  <si>
    <t>6600000630</t>
  </si>
  <si>
    <t>ОБРАЗОВАНИЕ</t>
  </si>
  <si>
    <t>0700</t>
  </si>
  <si>
    <t>Дошкольное образование</t>
  </si>
  <si>
    <t>0701</t>
  </si>
  <si>
    <t>Субвенция на социальную поддержку отдельных категорий детей, обучающихся в образовательных организациях</t>
  </si>
  <si>
    <t>0710003349</t>
  </si>
  <si>
    <t>Реализация основных общеобразовательных программ в дошкольных учреждениях в муниципальных образовательных организациях</t>
  </si>
  <si>
    <t>0710070110</t>
  </si>
  <si>
    <t>Муниципальная программа "Развитие системы образования г. Оби НСО на 2021-2024 гг."</t>
  </si>
  <si>
    <t>6600000130</t>
  </si>
  <si>
    <t>Выполнение переданных полномочий</t>
  </si>
  <si>
    <t>9900070100</t>
  </si>
  <si>
    <t>Субсидия на иные цели</t>
  </si>
  <si>
    <t>9900070200</t>
  </si>
  <si>
    <t>Общее образование</t>
  </si>
  <si>
    <t>0702</t>
  </si>
  <si>
    <t>Реализация основных общеобразовательных программ в муниципальных образовательных организациях</t>
  </si>
  <si>
    <t>0710070120</t>
  </si>
  <si>
    <t>Ресурсное обеспечение модернизации образования Новосибирской области</t>
  </si>
  <si>
    <t>0710103470</t>
  </si>
  <si>
    <t>Софинансирование к ресурсному обеспечению модернизации образования Новосибирской области</t>
  </si>
  <si>
    <t>0710103479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</si>
  <si>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части повышенного районного коэффициента</t>
  </si>
  <si>
    <t>0710403350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</si>
  <si>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</si>
  <si>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0710453030</t>
  </si>
  <si>
    <t>Субсидия по организации бесплатного горячего питания обучающихся, получающих начальное общее образование в государственных и муниципальных образовательных организациях.</t>
  </si>
  <si>
    <t>07104L3040</t>
  </si>
  <si>
    <t>Комплексная программа "Демографическое развитие муниципального образования г. Оби НСО на 2009-2025 гг."</t>
  </si>
  <si>
    <t>6600001129</t>
  </si>
  <si>
    <t>Дополнительное образование детей</t>
  </si>
  <si>
    <t>0703</t>
  </si>
  <si>
    <t>Субсидия на 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"Культура новосибирской области"</t>
  </si>
  <si>
    <t>1100770620</t>
  </si>
  <si>
    <t>Муниципальная программа "Культура города Оби на 2018-2022 годы"</t>
  </si>
  <si>
    <t>6600000128</t>
  </si>
  <si>
    <t>Субсидия на финансовое обеспечение выполнения муниципального задания в сфере дополнительного образования</t>
  </si>
  <si>
    <t>9900011220</t>
  </si>
  <si>
    <t>Субсидия на финансовое обеспечение выполнения муниципального задания в сфере дополнительного образования детей</t>
  </si>
  <si>
    <t>9900011310</t>
  </si>
  <si>
    <t>Субсидия на иные цели в сфере дополнительного образования</t>
  </si>
  <si>
    <t>9900021220</t>
  </si>
  <si>
    <t>Субсидия на иные цели в сферер дополнительного образования детей</t>
  </si>
  <si>
    <t>9900021310</t>
  </si>
  <si>
    <t>Профессиональная подготовка, переподготовка и повышение квалификации</t>
  </si>
  <si>
    <t>0705</t>
  </si>
  <si>
    <t>Молодежная политика</t>
  </si>
  <si>
    <t>0707</t>
  </si>
  <si>
    <t>Софинансирование иных межбюджетных трансфертов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</t>
  </si>
  <si>
    <t>0400070178</t>
  </si>
  <si>
    <t>Иные межбюджетные трансферты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 в рамках гос.программы НСО"Развитие системы социальной поддержки населения и улучшению социального положения семей с детьми"</t>
  </si>
  <si>
    <t>0400070179</t>
  </si>
  <si>
    <t>Софинансирование на оздоровление детей в рамках ГП НСО "Развитие системы социальной поддержки населения и улучшения социального положения семей с детьми в НСО на 2014-2019 годы"</t>
  </si>
  <si>
    <t>0400070358</t>
  </si>
  <si>
    <t>Субсидии на оздоровление детей в рамках ГП НСО "Развитие системы социальной поддержки населения и улучшения социального положения семей с детьми в НСО на 2014-2019 годы"</t>
  </si>
  <si>
    <t>0400070359</t>
  </si>
  <si>
    <t>Муниципальная программа "Укрепление общественного здоровья на 2021-2024 годы"</t>
  </si>
  <si>
    <t>6600004731</t>
  </si>
  <si>
    <t>Муниципальная программа "Молодежная политика города Оби на 2020-2022 годы"</t>
  </si>
  <si>
    <t>6600009730</t>
  </si>
  <si>
    <t>Иные выплаты учреждений привлекаемым лицам</t>
  </si>
  <si>
    <t>113</t>
  </si>
  <si>
    <t>Оздоровление детей</t>
  </si>
  <si>
    <t>9900007370</t>
  </si>
  <si>
    <t>Социальные выплаты гражданам, кроме публичных нормативных социальных выплат</t>
  </si>
  <si>
    <t>320</t>
  </si>
  <si>
    <t>Приобретение товаров, работ, услуг в пользу граждан в целях их социального обеспечения</t>
  </si>
  <si>
    <t>323</t>
  </si>
  <si>
    <t>Другие вопросы в области образования</t>
  </si>
  <si>
    <t>0709</t>
  </si>
  <si>
    <t>Субсидии на реализацию мероприятий государственной программы НСО "построение и развитие аппаратно-программного комплекса "Безопасный город" в НСО на 2016-2021гг."</t>
  </si>
  <si>
    <t>2200070910</t>
  </si>
  <si>
    <t>Софинансирование субсидии на реализацию мероприятий государственной программы НСО "построение и развитие аппаратно-программного комплекса "Безопасный город" в НСО на 2016-2021гг."</t>
  </si>
  <si>
    <t>2200070919</t>
  </si>
  <si>
    <t>Ведомственная целевая программа " Формирование законопослушного поведения участников дорожного движения в городе Оби НСО 2020-2022 годы"</t>
  </si>
  <si>
    <t>6600006130</t>
  </si>
  <si>
    <t>КУЛЬТУРА, КИНЕМАТОГРАФИЯ</t>
  </si>
  <si>
    <t>0800</t>
  </si>
  <si>
    <t>Культура</t>
  </si>
  <si>
    <t>0801</t>
  </si>
  <si>
    <t>Государственная поддержка отрасли культуры за счет средств резервного фонда Правительства Новосибирской области</t>
  </si>
  <si>
    <t>110055519F</t>
  </si>
  <si>
    <t>Комплектование библиотечных фондов муниципальных общедоступных библиотек Новосибирской области</t>
  </si>
  <si>
    <t>1100570770</t>
  </si>
  <si>
    <t>Субсидия на финансовое обеспечение выполнения муниципального задания в сфере культуры</t>
  </si>
  <si>
    <t>9900011270</t>
  </si>
  <si>
    <t>Субсидия на иные цели в сфере культуры</t>
  </si>
  <si>
    <t>9900021270</t>
  </si>
  <si>
    <t>СОЦИАЛЬНАЯ ПОЛИТИКА</t>
  </si>
  <si>
    <t>1000</t>
  </si>
  <si>
    <t>Пенсионное обеспечение</t>
  </si>
  <si>
    <t>1001</t>
  </si>
  <si>
    <t>Пособия и компенсации по публичным нормативным обязательствам</t>
  </si>
  <si>
    <t>9900007320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</si>
  <si>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</si>
  <si>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</si>
  <si>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</si>
  <si>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</si>
  <si>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Социальное обслуживание населения</t>
  </si>
  <si>
    <t>1002</t>
  </si>
  <si>
    <t>Создание системы долговременного ухода за гражданами пожилого возраста и инвалидами</t>
  </si>
  <si>
    <t>040P351630</t>
  </si>
  <si>
    <t>Мероприятия в области социального обслуживания населения</t>
  </si>
  <si>
    <t>9900001240</t>
  </si>
  <si>
    <t>Социальное обеспечение населения</t>
  </si>
  <si>
    <t>1003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</si>
  <si>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2015-2020 годы" (поддержка семьи и детей)</t>
  </si>
  <si>
    <t>39000L4979</t>
  </si>
  <si>
    <t>Субсидии гражданам на приобретение жилья</t>
  </si>
  <si>
    <t>322</t>
  </si>
  <si>
    <t>Муниципальная программа "Социальная защита населения на 2019-2023 годы"</t>
  </si>
  <si>
    <t>6600000124</t>
  </si>
  <si>
    <t>Охрана семьи и детства</t>
  </si>
  <si>
    <t>1004</t>
  </si>
  <si>
    <t>Выплаты приемной семье на содержание подопечных детей</t>
  </si>
  <si>
    <t>0400170289</t>
  </si>
  <si>
    <t>Пособия, компенсации и иные социальные выплаты гражданам, кроме публичных нормативных обязательств</t>
  </si>
  <si>
    <t>321</t>
  </si>
  <si>
    <t>Выплата вознаграждения приемным родителям</t>
  </si>
  <si>
    <t>0400270289</t>
  </si>
  <si>
    <t>Выплаты семьям опекунов на содержание подопечных детей</t>
  </si>
  <si>
    <t>0400370289</t>
  </si>
  <si>
    <t>Другие вопросы в области социальной политики</t>
  </si>
  <si>
    <t>1006</t>
  </si>
  <si>
    <t>Софинансирование иных межбюджетных трансфертов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НСО "Развитие системы социальной поддержки населения и улучшение социального полоржения семей с детьми в НСО на 2014-2019 г"</t>
  </si>
  <si>
    <t>0400070349</t>
  </si>
  <si>
    <t>Иные межбюджетные трансферты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</si>
  <si>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0401270340</t>
  </si>
  <si>
    <t>ФИЗИЧЕСКАЯ КУЛЬТУРА И СПОРТ</t>
  </si>
  <si>
    <t>1100</t>
  </si>
  <si>
    <t>Массовый спорт</t>
  </si>
  <si>
    <t>1102</t>
  </si>
  <si>
    <t>Субсидия на реализацию мероприятий по осуществлению малобюджетного строительства, реконструкции, ремонта спортивных сооружений ,обеспечения оборудованием, инвентарем спортивных объектов государственной программы Новосибирской области "Развитие физической культуры и спорта в Новосибирской области</t>
  </si>
  <si>
    <t>1401570750</t>
  </si>
  <si>
    <t>Софинансирование к субсидии на реализацию мероприятий по осуществлению малобюджетного строительства, реконструкции, ремонта спортивных сооружений ,обеспечения оборудованием,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</si>
  <si>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1401570759</t>
  </si>
  <si>
    <t>Муниципальная программа "Развитие физической культуры и спорта в городе Оби Новосибирской области на 2020-2022 годы"</t>
  </si>
  <si>
    <t>6600007730</t>
  </si>
  <si>
    <t>Строительство объекта: "Спортивный комплекс в городе Оби Новосибирской области"</t>
  </si>
  <si>
    <t>9900001126</t>
  </si>
  <si>
    <t>ОБСЛУЖИВАНИЕ ГОСУДАРСТВЕННОГО (МУНИЦИПАЛЬНОГО) ДОЛГА</t>
  </si>
  <si>
    <t>1300</t>
  </si>
  <si>
    <t>Обслуживание государственного (муниципального) внутреннего долга</t>
  </si>
  <si>
    <t>1301</t>
  </si>
  <si>
    <t>Обслуживание государственного внутреннего и и муниципального долга</t>
  </si>
  <si>
    <t>8800020020</t>
  </si>
  <si>
    <t>Обслуживание государственного (муниципального) долга</t>
  </si>
  <si>
    <t>700</t>
  </si>
  <si>
    <t>Обслуживание муниципального долга</t>
  </si>
  <si>
    <t>730</t>
  </si>
  <si>
    <t>Расходы бюджета - всего</t>
  </si>
  <si>
    <t>изм. 2</t>
  </si>
  <si>
    <t>План 2022 г. изм. 2</t>
  </si>
  <si>
    <t xml:space="preserve">"Приложение № 3
к Решению 6- ой сессии Совета депутатов города оби Новосибирской области № 78 от 30.03.2022г."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</si>
</sst>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&gt;=50]#,##0.0,;[Red][&lt;=-50]\-#,##0.0,;#,##0.0,"/>
    <numFmt numFmtId="165" formatCode="#,##0.00_ ;[Red]\-#,##0.00\ "/>
    <numFmt numFmtId="166" formatCode="_(* #,##0.0_);_(* \(#,##0.0\);_(* &quot;-&quot;??_);_(@_)"/>
  </numFmts>
  <fonts count="7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i/>
      <sz val="8"/>
      <color rgb="FF000000"/>
      <name val="Arial"/>
    </font>
    <font>
      <b/>
      <sz val="8"/>
      <color rgb="FF000000"/>
      <name val="Arial"/>
    </font>
    <font>
      <b/>
      <i/>
      <sz val="10"/>
      <color rgb="FF000000"/>
      <name val="Arial"/>
    </font>
    <font>
      <sz val="10"/>
      <color rgb="FF000000"/>
      <name val="Arial"/>
    </font>
    <font>
      <b/>
      <i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1" fillId="0" borderId="1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right" vertical="center"/>
    </xf>
    <xf numFmtId="0" fontId="1" fillId="0" borderId="3" xfId="0" applyNumberFormat="1" applyFont="1" applyBorder="1" applyAlignment="1">
      <alignment vertical="center" wrapText="1"/>
    </xf>
    <xf numFmtId="49" fontId="3" fillId="0" borderId="4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vertical="center" wrapText="1"/>
    </xf>
    <xf numFmtId="164" fontId="3" fillId="0" borderId="8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5" fontId="2" fillId="0" borderId="1" xfId="0" applyNumberFormat="1" applyFont="1" applyBorder="1" applyAlignment="1">
      <alignment horizontal="right" vertical="center"/>
    </xf>
    <xf numFmtId="0" fontId="2" fillId="0" borderId="3" xfId="0" applyNumberFormat="1" applyFont="1" applyBorder="1" applyAlignment="1">
      <alignment vertical="center" wrapText="1"/>
    </xf>
    <xf numFmtId="0" fontId="5" fillId="0" borderId="0" xfId="0" applyFont="1" applyBorder="1" applyAlignment="1"/>
    <xf numFmtId="164" fontId="3" fillId="0" borderId="10" xfId="0" applyNumberFormat="1" applyFont="1" applyBorder="1" applyAlignment="1">
      <alignment horizontal="right" vertical="center"/>
    </xf>
    <xf numFmtId="165" fontId="3" fillId="0" borderId="4" xfId="0" applyNumberFormat="1" applyFont="1" applyBorder="1" applyAlignment="1">
      <alignment horizontal="right" vertical="center"/>
    </xf>
    <xf numFmtId="0" fontId="1" fillId="0" borderId="0" xfId="0" applyNumberFormat="1" applyFont="1" applyBorder="1" applyAlignment="1"/>
    <xf numFmtId="164" fontId="6" fillId="0" borderId="11" xfId="0" applyNumberFormat="1" applyFont="1" applyBorder="1" applyAlignment="1">
      <alignment horizontal="right" vertical="center"/>
    </xf>
    <xf numFmtId="0" fontId="3" fillId="0" borderId="12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/>
    </xf>
    <xf numFmtId="165" fontId="3" fillId="0" borderId="7" xfId="0" applyNumberFormat="1" applyFont="1" applyBorder="1" applyAlignment="1">
      <alignment horizontal="right" vertical="center"/>
    </xf>
    <xf numFmtId="0" fontId="3" fillId="0" borderId="16" xfId="0" applyNumberFormat="1" applyFont="1" applyBorder="1" applyAlignment="1">
      <alignment vertical="center" wrapText="1"/>
    </xf>
    <xf numFmtId="0" fontId="1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wrapText="1"/>
    </xf>
    <xf numFmtId="165" fontId="6" fillId="0" borderId="13" xfId="0" applyNumberFormat="1" applyFont="1" applyBorder="1" applyAlignment="1">
      <alignment horizontal="right" vertical="center"/>
    </xf>
    <xf numFmtId="0" fontId="1" fillId="0" borderId="9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vertical="top" wrapText="1"/>
    </xf>
    <xf numFmtId="0" fontId="1" fillId="0" borderId="5" xfId="0" applyNumberFormat="1" applyFont="1" applyBorder="1" applyAlignment="1">
      <alignment horizontal="center" vertical="top" wrapText="1"/>
    </xf>
    <xf numFmtId="0" fontId="5" fillId="0" borderId="0" xfId="0" applyFont="1" applyBorder="1" applyAlignment="1"/>
    <xf numFmtId="49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164" fontId="3" fillId="0" borderId="7" xfId="0" applyNumberFormat="1" applyFont="1" applyBorder="1" applyAlignment="1">
      <alignment horizontal="right" vertical="center"/>
    </xf>
    <xf numFmtId="49" fontId="6" fillId="0" borderId="17" xfId="0" applyNumberFormat="1" applyFont="1" applyBorder="1" applyAlignment="1">
      <alignment vertical="center" wrapText="1"/>
    </xf>
    <xf numFmtId="49" fontId="6" fillId="0" borderId="14" xfId="0" applyNumberFormat="1" applyFont="1" applyBorder="1" applyAlignment="1">
      <alignment vertical="center" wrapText="1"/>
    </xf>
    <xf numFmtId="49" fontId="6" fillId="0" borderId="15" xfId="0" applyNumberFormat="1" applyFont="1" applyBorder="1" applyAlignment="1">
      <alignment vertical="center" wrapText="1"/>
    </xf>
    <xf numFmtId="164" fontId="6" fillId="0" borderId="13" xfId="0" applyNumberFormat="1" applyFont="1" applyBorder="1" applyAlignment="1">
      <alignment horizontal="right" vertical="center"/>
    </xf>
    <xf numFmtId="49" fontId="3" fillId="0" borderId="4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right" vertical="center"/>
    </xf>
    <xf numFmtId="0" fontId="1" fillId="0" borderId="0" xfId="0" applyNumberFormat="1" applyFont="1" applyBorder="1" applyAlignment="1">
      <alignment horizontal="right" vertical="center" wrapText="1"/>
    </xf>
    <xf numFmtId="0" fontId="4" fillId="0" borderId="0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right" vertical="center"/>
    </xf>
    <xf numFmtId="0" fontId="3" fillId="0" borderId="12" xfId="0" applyNumberFormat="1" applyFont="1" applyBorder="1" applyAlignment="1">
      <alignment horizontal="center" vertical="center" wrapText="1"/>
    </xf>
    <xf numFmtId="166" fontId="3" fillId="0" borderId="12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11"/>
  <sheetViews>
    <sheetView tabSelected="1" workbookViewId="0">
      <selection activeCell="A2" sqref="A2:O2"/>
    </sheetView>
  </sheetViews>
  <sheetFormatPr defaultRowHeight="15" x14ac:dyDescent="0.25"/>
  <cols>
    <col min="1" max="1" width="70" customWidth="1"/>
    <col min="2" max="2" width="5.7109375" customWidth="1"/>
    <col min="3" max="3" width="0.7109375" customWidth="1"/>
    <col min="4" max="4" width="6.5703125" customWidth="1"/>
    <col min="5" max="5" width="2.42578125" customWidth="1"/>
    <col min="6" max="6" width="5" customWidth="1"/>
    <col min="7" max="7" width="1.42578125" customWidth="1"/>
    <col min="8" max="8" width="5" customWidth="1"/>
    <col min="9" max="9" width="8.28515625" customWidth="1"/>
    <col min="10" max="10" width="6.42578125" customWidth="1"/>
    <col min="11" max="11" width="8.28515625" customWidth="1"/>
    <col min="12" max="12" width="6.42578125" customWidth="1"/>
    <col min="13" max="13" width="8.28515625" customWidth="1"/>
    <col min="14" max="14" width="15.28515625" hidden="1" customWidth="1"/>
    <col min="15" max="15" width="11.7109375" hidden="1" customWidth="1"/>
  </cols>
  <sheetData>
    <row r="1" spans="1:15" ht="51.75" customHeight="1" x14ac:dyDescent="0.25">
      <c r="A1" s="21"/>
      <c r="B1" s="40" t="s">
        <v>442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</row>
    <row r="2" spans="1:15" x14ac:dyDescent="0.25">
      <c r="A2" s="41" t="s">
        <v>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</row>
    <row r="3" spans="1:15" hidden="1" x14ac:dyDescent="0.25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</row>
    <row r="4" spans="1:15" ht="15.75" thickBot="1" x14ac:dyDescent="0.3">
      <c r="A4" s="42" t="s">
        <v>1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ht="36.75" customHeight="1" thickBot="1" x14ac:dyDescent="0.3">
      <c r="A5" s="17" t="s">
        <v>2</v>
      </c>
      <c r="B5" s="17" t="s">
        <v>3</v>
      </c>
      <c r="C5" s="43" t="s">
        <v>4</v>
      </c>
      <c r="D5" s="43"/>
      <c r="E5" s="43"/>
      <c r="F5" s="17" t="s">
        <v>5</v>
      </c>
      <c r="G5" s="44" t="s">
        <v>6</v>
      </c>
      <c r="H5" s="44"/>
      <c r="I5" s="44"/>
      <c r="J5" s="44" t="s">
        <v>440</v>
      </c>
      <c r="K5" s="44"/>
      <c r="L5" s="44" t="s">
        <v>441</v>
      </c>
      <c r="M5" s="44"/>
      <c r="N5" s="17" t="s">
        <v>7</v>
      </c>
      <c r="O5" s="17" t="s">
        <v>8</v>
      </c>
    </row>
    <row r="6" spans="1:15" ht="15" customHeight="1" thickBot="1" x14ac:dyDescent="0.3">
      <c r="A6" s="20" t="s">
        <v>9</v>
      </c>
      <c r="B6" s="18" t="s">
        <v>10</v>
      </c>
      <c r="C6" s="45"/>
      <c r="D6" s="45"/>
      <c r="E6" s="45"/>
      <c r="F6" s="18"/>
      <c r="G6" s="31">
        <v>165215395</v>
      </c>
      <c r="H6" s="31"/>
      <c r="I6" s="31"/>
      <c r="J6" s="31">
        <f>J7+J13+J40+J107+J112+J122+J132+J136</f>
        <v>30000000</v>
      </c>
      <c r="K6" s="31"/>
      <c r="L6" s="31">
        <f>G6+J6</f>
        <v>195215395</v>
      </c>
      <c r="M6" s="31"/>
      <c r="N6" s="19">
        <v>11.130838962513028</v>
      </c>
      <c r="O6" s="8">
        <v>-128931027.8</v>
      </c>
    </row>
    <row r="7" spans="1:15" ht="23.25" customHeight="1" thickBot="1" x14ac:dyDescent="0.3">
      <c r="A7" s="11" t="s">
        <v>11</v>
      </c>
      <c r="B7" s="3" t="s">
        <v>12</v>
      </c>
      <c r="C7" s="38"/>
      <c r="D7" s="38"/>
      <c r="E7" s="38"/>
      <c r="F7" s="3"/>
      <c r="G7" s="39">
        <v>2917400</v>
      </c>
      <c r="H7" s="39"/>
      <c r="I7" s="39"/>
      <c r="J7" s="39">
        <f>J8</f>
        <v>651000</v>
      </c>
      <c r="K7" s="39"/>
      <c r="L7" s="31">
        <f t="shared" ref="L7:L70" si="0">G7+J7</f>
        <v>3568400</v>
      </c>
      <c r="M7" s="31"/>
      <c r="N7" s="10">
        <v>13.786059505038734</v>
      </c>
      <c r="O7" s="9">
        <v>-2515205.5</v>
      </c>
    </row>
    <row r="8" spans="1:15" ht="15" customHeight="1" thickBot="1" x14ac:dyDescent="0.3">
      <c r="A8" s="5" t="s">
        <v>13</v>
      </c>
      <c r="B8" s="1" t="s">
        <v>12</v>
      </c>
      <c r="C8" s="29" t="s">
        <v>14</v>
      </c>
      <c r="D8" s="29"/>
      <c r="E8" s="29"/>
      <c r="F8" s="1"/>
      <c r="G8" s="30">
        <v>2917400</v>
      </c>
      <c r="H8" s="30"/>
      <c r="I8" s="30"/>
      <c r="J8" s="30">
        <f>J9</f>
        <v>651000</v>
      </c>
      <c r="K8" s="30"/>
      <c r="L8" s="31">
        <f t="shared" si="0"/>
        <v>3568400</v>
      </c>
      <c r="M8" s="31"/>
      <c r="N8" s="4">
        <v>13.786059505038734</v>
      </c>
      <c r="O8" s="2">
        <v>-2515205.5</v>
      </c>
    </row>
    <row r="9" spans="1:15" ht="34.5" customHeight="1" thickBot="1" x14ac:dyDescent="0.3">
      <c r="A9" s="5" t="s">
        <v>15</v>
      </c>
      <c r="B9" s="1" t="s">
        <v>12</v>
      </c>
      <c r="C9" s="29" t="s">
        <v>14</v>
      </c>
      <c r="D9" s="29"/>
      <c r="E9" s="29"/>
      <c r="F9" s="1" t="s">
        <v>16</v>
      </c>
      <c r="G9" s="30">
        <v>2917400</v>
      </c>
      <c r="H9" s="30"/>
      <c r="I9" s="30"/>
      <c r="J9" s="30">
        <f>J10</f>
        <v>651000</v>
      </c>
      <c r="K9" s="30"/>
      <c r="L9" s="31">
        <f t="shared" si="0"/>
        <v>3568400</v>
      </c>
      <c r="M9" s="31"/>
      <c r="N9" s="4">
        <v>13.786059505038734</v>
      </c>
      <c r="O9" s="2">
        <v>-2515205.5</v>
      </c>
    </row>
    <row r="10" spans="1:15" ht="15" customHeight="1" thickBot="1" x14ac:dyDescent="0.3">
      <c r="A10" s="5" t="s">
        <v>17</v>
      </c>
      <c r="B10" s="1" t="s">
        <v>12</v>
      </c>
      <c r="C10" s="29" t="s">
        <v>14</v>
      </c>
      <c r="D10" s="29"/>
      <c r="E10" s="29"/>
      <c r="F10" s="1" t="s">
        <v>18</v>
      </c>
      <c r="G10" s="30">
        <v>2917400</v>
      </c>
      <c r="H10" s="30"/>
      <c r="I10" s="30"/>
      <c r="J10" s="30">
        <f>J11+J12</f>
        <v>651000</v>
      </c>
      <c r="K10" s="30"/>
      <c r="L10" s="31">
        <f t="shared" si="0"/>
        <v>3568400</v>
      </c>
      <c r="M10" s="31"/>
      <c r="N10" s="4">
        <v>13.786059505038734</v>
      </c>
      <c r="O10" s="2">
        <v>-2515205.5</v>
      </c>
    </row>
    <row r="11" spans="1:15" ht="15" customHeight="1" thickBot="1" x14ac:dyDescent="0.3">
      <c r="A11" s="5" t="s">
        <v>19</v>
      </c>
      <c r="B11" s="1" t="s">
        <v>12</v>
      </c>
      <c r="C11" s="29" t="s">
        <v>14</v>
      </c>
      <c r="D11" s="29"/>
      <c r="E11" s="29"/>
      <c r="F11" s="1" t="s">
        <v>20</v>
      </c>
      <c r="G11" s="30">
        <v>2240700</v>
      </c>
      <c r="H11" s="30"/>
      <c r="I11" s="30"/>
      <c r="J11" s="30">
        <v>500000</v>
      </c>
      <c r="K11" s="30"/>
      <c r="L11" s="31">
        <f t="shared" si="0"/>
        <v>2740700</v>
      </c>
      <c r="M11" s="31"/>
      <c r="N11" s="4">
        <v>15.420049091801669</v>
      </c>
      <c r="O11" s="2">
        <v>-1895182.96</v>
      </c>
    </row>
    <row r="12" spans="1:15" ht="23.25" customHeight="1" thickBot="1" x14ac:dyDescent="0.3">
      <c r="A12" s="5" t="s">
        <v>21</v>
      </c>
      <c r="B12" s="1" t="s">
        <v>12</v>
      </c>
      <c r="C12" s="29" t="s">
        <v>14</v>
      </c>
      <c r="D12" s="29"/>
      <c r="E12" s="29"/>
      <c r="F12" s="1" t="s">
        <v>22</v>
      </c>
      <c r="G12" s="30">
        <v>676700</v>
      </c>
      <c r="H12" s="30"/>
      <c r="I12" s="30"/>
      <c r="J12" s="30">
        <v>151000</v>
      </c>
      <c r="K12" s="30"/>
      <c r="L12" s="31">
        <f t="shared" si="0"/>
        <v>827700</v>
      </c>
      <c r="M12" s="31"/>
      <c r="N12" s="4">
        <v>8.3755667208511895</v>
      </c>
      <c r="O12" s="2">
        <v>-620022.54</v>
      </c>
    </row>
    <row r="13" spans="1:15" ht="23.25" customHeight="1" thickBot="1" x14ac:dyDescent="0.3">
      <c r="A13" s="11" t="s">
        <v>23</v>
      </c>
      <c r="B13" s="3" t="s">
        <v>24</v>
      </c>
      <c r="C13" s="38"/>
      <c r="D13" s="38"/>
      <c r="E13" s="38"/>
      <c r="F13" s="3"/>
      <c r="G13" s="39">
        <v>10742300</v>
      </c>
      <c r="H13" s="39"/>
      <c r="I13" s="39"/>
      <c r="J13" s="39"/>
      <c r="K13" s="39"/>
      <c r="L13" s="31">
        <f t="shared" si="0"/>
        <v>10742300</v>
      </c>
      <c r="M13" s="31"/>
      <c r="N13" s="10">
        <v>75.003282891641845</v>
      </c>
      <c r="O13" s="9">
        <v>-318808.13</v>
      </c>
    </row>
    <row r="14" spans="1:15" ht="23.25" customHeight="1" thickBot="1" x14ac:dyDescent="0.3">
      <c r="A14" s="5" t="s">
        <v>25</v>
      </c>
      <c r="B14" s="1" t="s">
        <v>24</v>
      </c>
      <c r="C14" s="29" t="s">
        <v>26</v>
      </c>
      <c r="D14" s="29"/>
      <c r="E14" s="29"/>
      <c r="F14" s="1"/>
      <c r="G14" s="30">
        <v>4694900</v>
      </c>
      <c r="H14" s="30"/>
      <c r="I14" s="30"/>
      <c r="J14" s="30"/>
      <c r="K14" s="30"/>
      <c r="L14" s="31">
        <f t="shared" si="0"/>
        <v>4694900</v>
      </c>
      <c r="M14" s="31"/>
      <c r="N14" s="4">
        <v>95.564343636363631</v>
      </c>
      <c r="O14" s="2">
        <v>-24396.11</v>
      </c>
    </row>
    <row r="15" spans="1:15" ht="34.5" customHeight="1" thickBot="1" x14ac:dyDescent="0.3">
      <c r="A15" s="5" t="s">
        <v>15</v>
      </c>
      <c r="B15" s="1" t="s">
        <v>24</v>
      </c>
      <c r="C15" s="29" t="s">
        <v>26</v>
      </c>
      <c r="D15" s="29"/>
      <c r="E15" s="29"/>
      <c r="F15" s="1" t="s">
        <v>16</v>
      </c>
      <c r="G15" s="30">
        <v>4694900</v>
      </c>
      <c r="H15" s="30"/>
      <c r="I15" s="30"/>
      <c r="J15" s="30"/>
      <c r="K15" s="30"/>
      <c r="L15" s="31">
        <f t="shared" si="0"/>
        <v>4694900</v>
      </c>
      <c r="M15" s="31"/>
      <c r="N15" s="4">
        <v>95.564343636363631</v>
      </c>
      <c r="O15" s="2">
        <v>-24396.11</v>
      </c>
    </row>
    <row r="16" spans="1:15" ht="15" customHeight="1" thickBot="1" x14ac:dyDescent="0.3">
      <c r="A16" s="5" t="s">
        <v>17</v>
      </c>
      <c r="B16" s="1" t="s">
        <v>24</v>
      </c>
      <c r="C16" s="29" t="s">
        <v>26</v>
      </c>
      <c r="D16" s="29"/>
      <c r="E16" s="29"/>
      <c r="F16" s="1" t="s">
        <v>18</v>
      </c>
      <c r="G16" s="30">
        <v>4694900</v>
      </c>
      <c r="H16" s="30"/>
      <c r="I16" s="30"/>
      <c r="J16" s="30"/>
      <c r="K16" s="30"/>
      <c r="L16" s="31">
        <f t="shared" si="0"/>
        <v>4694900</v>
      </c>
      <c r="M16" s="31"/>
      <c r="N16" s="4">
        <v>95.564343636363631</v>
      </c>
      <c r="O16" s="2">
        <v>-24396.11</v>
      </c>
    </row>
    <row r="17" spans="1:15" ht="15" customHeight="1" thickBot="1" x14ac:dyDescent="0.3">
      <c r="A17" s="5" t="s">
        <v>19</v>
      </c>
      <c r="B17" s="1" t="s">
        <v>24</v>
      </c>
      <c r="C17" s="29" t="s">
        <v>26</v>
      </c>
      <c r="D17" s="29"/>
      <c r="E17" s="29"/>
      <c r="F17" s="1" t="s">
        <v>20</v>
      </c>
      <c r="G17" s="30">
        <v>3611508.2</v>
      </c>
      <c r="H17" s="30"/>
      <c r="I17" s="30"/>
      <c r="J17" s="30"/>
      <c r="K17" s="30"/>
      <c r="L17" s="31">
        <f t="shared" si="0"/>
        <v>3611508.2</v>
      </c>
      <c r="M17" s="31"/>
      <c r="N17" s="4">
        <v>94.760377931488321</v>
      </c>
      <c r="O17" s="2">
        <v>-24396.11</v>
      </c>
    </row>
    <row r="18" spans="1:15" ht="23.25" customHeight="1" thickBot="1" x14ac:dyDescent="0.3">
      <c r="A18" s="5" t="s">
        <v>21</v>
      </c>
      <c r="B18" s="1" t="s">
        <v>24</v>
      </c>
      <c r="C18" s="29" t="s">
        <v>26</v>
      </c>
      <c r="D18" s="29"/>
      <c r="E18" s="29"/>
      <c r="F18" s="1" t="s">
        <v>22</v>
      </c>
      <c r="G18" s="30">
        <v>1083391.8</v>
      </c>
      <c r="H18" s="30"/>
      <c r="I18" s="30"/>
      <c r="J18" s="30"/>
      <c r="K18" s="30"/>
      <c r="L18" s="31">
        <f t="shared" si="0"/>
        <v>1083391.8</v>
      </c>
      <c r="M18" s="31"/>
      <c r="N18" s="4">
        <v>100</v>
      </c>
      <c r="O18" s="2">
        <v>0</v>
      </c>
    </row>
    <row r="19" spans="1:15" ht="15" customHeight="1" thickBot="1" x14ac:dyDescent="0.3">
      <c r="A19" s="5" t="s">
        <v>27</v>
      </c>
      <c r="B19" s="1" t="s">
        <v>24</v>
      </c>
      <c r="C19" s="29" t="s">
        <v>28</v>
      </c>
      <c r="D19" s="29"/>
      <c r="E19" s="29"/>
      <c r="F19" s="1"/>
      <c r="G19" s="30">
        <v>1648700</v>
      </c>
      <c r="H19" s="30"/>
      <c r="I19" s="30"/>
      <c r="J19" s="30"/>
      <c r="K19" s="30"/>
      <c r="L19" s="31">
        <f t="shared" si="0"/>
        <v>1648700</v>
      </c>
      <c r="M19" s="31"/>
      <c r="N19" s="4">
        <v>21.240621918847175</v>
      </c>
      <c r="O19" s="2">
        <v>-207688.48</v>
      </c>
    </row>
    <row r="20" spans="1:15" ht="34.5" customHeight="1" thickBot="1" x14ac:dyDescent="0.3">
      <c r="A20" s="5" t="s">
        <v>15</v>
      </c>
      <c r="B20" s="1" t="s">
        <v>24</v>
      </c>
      <c r="C20" s="29" t="s">
        <v>28</v>
      </c>
      <c r="D20" s="29"/>
      <c r="E20" s="29"/>
      <c r="F20" s="1" t="s">
        <v>16</v>
      </c>
      <c r="G20" s="30">
        <v>200000</v>
      </c>
      <c r="H20" s="30"/>
      <c r="I20" s="30"/>
      <c r="J20" s="30"/>
      <c r="K20" s="30"/>
      <c r="L20" s="31">
        <f t="shared" si="0"/>
        <v>200000</v>
      </c>
      <c r="M20" s="31"/>
      <c r="N20" s="4">
        <v>0</v>
      </c>
      <c r="O20" s="2">
        <v>-25000</v>
      </c>
    </row>
    <row r="21" spans="1:15" ht="15" customHeight="1" thickBot="1" x14ac:dyDescent="0.3">
      <c r="A21" s="5" t="s">
        <v>17</v>
      </c>
      <c r="B21" s="1" t="s">
        <v>24</v>
      </c>
      <c r="C21" s="29" t="s">
        <v>28</v>
      </c>
      <c r="D21" s="29"/>
      <c r="E21" s="29"/>
      <c r="F21" s="1" t="s">
        <v>18</v>
      </c>
      <c r="G21" s="30">
        <v>200000</v>
      </c>
      <c r="H21" s="30"/>
      <c r="I21" s="30"/>
      <c r="J21" s="30"/>
      <c r="K21" s="30"/>
      <c r="L21" s="31">
        <f t="shared" si="0"/>
        <v>200000</v>
      </c>
      <c r="M21" s="31"/>
      <c r="N21" s="4">
        <v>0</v>
      </c>
      <c r="O21" s="2">
        <v>-25000</v>
      </c>
    </row>
    <row r="22" spans="1:15" ht="23.25" customHeight="1" thickBot="1" x14ac:dyDescent="0.3">
      <c r="A22" s="5" t="s">
        <v>29</v>
      </c>
      <c r="B22" s="1" t="s">
        <v>24</v>
      </c>
      <c r="C22" s="29" t="s">
        <v>28</v>
      </c>
      <c r="D22" s="29"/>
      <c r="E22" s="29"/>
      <c r="F22" s="1" t="s">
        <v>30</v>
      </c>
      <c r="G22" s="30">
        <v>100000</v>
      </c>
      <c r="H22" s="30"/>
      <c r="I22" s="30"/>
      <c r="J22" s="30"/>
      <c r="K22" s="30"/>
      <c r="L22" s="31">
        <f t="shared" si="0"/>
        <v>100000</v>
      </c>
      <c r="M22" s="31"/>
      <c r="N22" s="4">
        <v>0</v>
      </c>
      <c r="O22" s="2">
        <v>0</v>
      </c>
    </row>
    <row r="23" spans="1:15" ht="15" customHeight="1" thickBot="1" x14ac:dyDescent="0.3">
      <c r="A23" s="5" t="s">
        <v>31</v>
      </c>
      <c r="B23" s="1" t="s">
        <v>24</v>
      </c>
      <c r="C23" s="29" t="s">
        <v>28</v>
      </c>
      <c r="D23" s="29"/>
      <c r="E23" s="29"/>
      <c r="F23" s="1" t="s">
        <v>32</v>
      </c>
      <c r="G23" s="30">
        <v>100000</v>
      </c>
      <c r="H23" s="30"/>
      <c r="I23" s="30"/>
      <c r="J23" s="30"/>
      <c r="K23" s="30"/>
      <c r="L23" s="31">
        <f t="shared" si="0"/>
        <v>100000</v>
      </c>
      <c r="M23" s="31"/>
      <c r="N23" s="4">
        <v>0</v>
      </c>
      <c r="O23" s="2">
        <v>-25000</v>
      </c>
    </row>
    <row r="24" spans="1:15" ht="15" customHeight="1" thickBot="1" x14ac:dyDescent="0.3">
      <c r="A24" s="5" t="s">
        <v>33</v>
      </c>
      <c r="B24" s="1" t="s">
        <v>24</v>
      </c>
      <c r="C24" s="29" t="s">
        <v>28</v>
      </c>
      <c r="D24" s="29"/>
      <c r="E24" s="29"/>
      <c r="F24" s="1" t="s">
        <v>34</v>
      </c>
      <c r="G24" s="30">
        <v>1438700</v>
      </c>
      <c r="H24" s="30"/>
      <c r="I24" s="30"/>
      <c r="J24" s="30"/>
      <c r="K24" s="30"/>
      <c r="L24" s="31">
        <f t="shared" si="0"/>
        <v>1438700</v>
      </c>
      <c r="M24" s="31"/>
      <c r="N24" s="4">
        <v>24.491263664188892</v>
      </c>
      <c r="O24" s="2">
        <v>-172688.48</v>
      </c>
    </row>
    <row r="25" spans="1:15" ht="23.25" customHeight="1" thickBot="1" x14ac:dyDescent="0.3">
      <c r="A25" s="5" t="s">
        <v>35</v>
      </c>
      <c r="B25" s="1" t="s">
        <v>24</v>
      </c>
      <c r="C25" s="29" t="s">
        <v>28</v>
      </c>
      <c r="D25" s="29"/>
      <c r="E25" s="29"/>
      <c r="F25" s="1" t="s">
        <v>36</v>
      </c>
      <c r="G25" s="30">
        <v>1438700</v>
      </c>
      <c r="H25" s="30"/>
      <c r="I25" s="30"/>
      <c r="J25" s="30"/>
      <c r="K25" s="30"/>
      <c r="L25" s="31">
        <f t="shared" si="0"/>
        <v>1438700</v>
      </c>
      <c r="M25" s="31"/>
      <c r="N25" s="4">
        <v>24.491263664188892</v>
      </c>
      <c r="O25" s="2">
        <v>-172688.48</v>
      </c>
    </row>
    <row r="26" spans="1:15" ht="15" customHeight="1" thickBot="1" x14ac:dyDescent="0.3">
      <c r="A26" s="5" t="s">
        <v>37</v>
      </c>
      <c r="B26" s="1" t="s">
        <v>24</v>
      </c>
      <c r="C26" s="29" t="s">
        <v>28</v>
      </c>
      <c r="D26" s="29"/>
      <c r="E26" s="29"/>
      <c r="F26" s="1" t="s">
        <v>38</v>
      </c>
      <c r="G26" s="30">
        <v>1438700</v>
      </c>
      <c r="H26" s="30"/>
      <c r="I26" s="30"/>
      <c r="J26" s="30"/>
      <c r="K26" s="30"/>
      <c r="L26" s="31">
        <f t="shared" si="0"/>
        <v>1438700</v>
      </c>
      <c r="M26" s="31"/>
      <c r="N26" s="4">
        <v>24.491263664188892</v>
      </c>
      <c r="O26" s="2">
        <v>-172688.48</v>
      </c>
    </row>
    <row r="27" spans="1:15" ht="15" customHeight="1" thickBot="1" x14ac:dyDescent="0.3">
      <c r="A27" s="5" t="s">
        <v>39</v>
      </c>
      <c r="B27" s="1" t="s">
        <v>24</v>
      </c>
      <c r="C27" s="29" t="s">
        <v>28</v>
      </c>
      <c r="D27" s="29"/>
      <c r="E27" s="29"/>
      <c r="F27" s="1" t="s">
        <v>40</v>
      </c>
      <c r="G27" s="30">
        <v>10000</v>
      </c>
      <c r="H27" s="30"/>
      <c r="I27" s="30"/>
      <c r="J27" s="30"/>
      <c r="K27" s="30"/>
      <c r="L27" s="31">
        <f t="shared" si="0"/>
        <v>10000</v>
      </c>
      <c r="M27" s="31"/>
      <c r="N27" s="4">
        <v>0</v>
      </c>
      <c r="O27" s="2">
        <v>-10000</v>
      </c>
    </row>
    <row r="28" spans="1:15" ht="15" customHeight="1" thickBot="1" x14ac:dyDescent="0.3">
      <c r="A28" s="5" t="s">
        <v>41</v>
      </c>
      <c r="B28" s="1" t="s">
        <v>24</v>
      </c>
      <c r="C28" s="29" t="s">
        <v>28</v>
      </c>
      <c r="D28" s="29"/>
      <c r="E28" s="29"/>
      <c r="F28" s="1" t="s">
        <v>42</v>
      </c>
      <c r="G28" s="30">
        <v>10000</v>
      </c>
      <c r="H28" s="30"/>
      <c r="I28" s="30"/>
      <c r="J28" s="30"/>
      <c r="K28" s="30"/>
      <c r="L28" s="31">
        <f t="shared" si="0"/>
        <v>10000</v>
      </c>
      <c r="M28" s="31"/>
      <c r="N28" s="4">
        <v>0</v>
      </c>
      <c r="O28" s="2">
        <v>-10000</v>
      </c>
    </row>
    <row r="29" spans="1:15" ht="15" customHeight="1" thickBot="1" x14ac:dyDescent="0.3">
      <c r="A29" s="5" t="s">
        <v>43</v>
      </c>
      <c r="B29" s="1" t="s">
        <v>24</v>
      </c>
      <c r="C29" s="29" t="s">
        <v>28</v>
      </c>
      <c r="D29" s="29"/>
      <c r="E29" s="29"/>
      <c r="F29" s="1" t="s">
        <v>44</v>
      </c>
      <c r="G29" s="30">
        <v>10000</v>
      </c>
      <c r="H29" s="30"/>
      <c r="I29" s="30"/>
      <c r="J29" s="30"/>
      <c r="K29" s="30"/>
      <c r="L29" s="31">
        <f t="shared" si="0"/>
        <v>10000</v>
      </c>
      <c r="M29" s="31"/>
      <c r="N29" s="4">
        <v>0</v>
      </c>
      <c r="O29" s="2">
        <v>-10000</v>
      </c>
    </row>
    <row r="30" spans="1:15" ht="15" customHeight="1" thickBot="1" x14ac:dyDescent="0.3">
      <c r="A30" s="5" t="s">
        <v>45</v>
      </c>
      <c r="B30" s="1" t="s">
        <v>24</v>
      </c>
      <c r="C30" s="29" t="s">
        <v>46</v>
      </c>
      <c r="D30" s="29"/>
      <c r="E30" s="29"/>
      <c r="F30" s="1"/>
      <c r="G30" s="30">
        <v>2426800</v>
      </c>
      <c r="H30" s="30"/>
      <c r="I30" s="30"/>
      <c r="J30" s="30"/>
      <c r="K30" s="30"/>
      <c r="L30" s="31">
        <f t="shared" si="0"/>
        <v>2426800</v>
      </c>
      <c r="M30" s="31"/>
      <c r="N30" s="4">
        <v>91.965001833516681</v>
      </c>
      <c r="O30" s="2">
        <v>-21911.439999999999</v>
      </c>
    </row>
    <row r="31" spans="1:15" ht="34.5" customHeight="1" thickBot="1" x14ac:dyDescent="0.3">
      <c r="A31" s="5" t="s">
        <v>15</v>
      </c>
      <c r="B31" s="1" t="s">
        <v>24</v>
      </c>
      <c r="C31" s="29" t="s">
        <v>46</v>
      </c>
      <c r="D31" s="29"/>
      <c r="E31" s="29"/>
      <c r="F31" s="1" t="s">
        <v>16</v>
      </c>
      <c r="G31" s="30">
        <v>2426800</v>
      </c>
      <c r="H31" s="30"/>
      <c r="I31" s="30"/>
      <c r="J31" s="30"/>
      <c r="K31" s="30"/>
      <c r="L31" s="31">
        <f t="shared" si="0"/>
        <v>2426800</v>
      </c>
      <c r="M31" s="31"/>
      <c r="N31" s="4">
        <v>91.965001833516681</v>
      </c>
      <c r="O31" s="2">
        <v>-21911.439999999999</v>
      </c>
    </row>
    <row r="32" spans="1:15" ht="15" customHeight="1" thickBot="1" x14ac:dyDescent="0.3">
      <c r="A32" s="5" t="s">
        <v>17</v>
      </c>
      <c r="B32" s="1" t="s">
        <v>24</v>
      </c>
      <c r="C32" s="29" t="s">
        <v>46</v>
      </c>
      <c r="D32" s="29"/>
      <c r="E32" s="29"/>
      <c r="F32" s="1" t="s">
        <v>18</v>
      </c>
      <c r="G32" s="30">
        <v>2426800</v>
      </c>
      <c r="H32" s="30"/>
      <c r="I32" s="30"/>
      <c r="J32" s="30"/>
      <c r="K32" s="30"/>
      <c r="L32" s="31">
        <f t="shared" si="0"/>
        <v>2426800</v>
      </c>
      <c r="M32" s="31"/>
      <c r="N32" s="4">
        <v>91.965001833516681</v>
      </c>
      <c r="O32" s="2">
        <v>-21911.439999999999</v>
      </c>
    </row>
    <row r="33" spans="1:15" ht="15" customHeight="1" thickBot="1" x14ac:dyDescent="0.3">
      <c r="A33" s="5" t="s">
        <v>19</v>
      </c>
      <c r="B33" s="1" t="s">
        <v>24</v>
      </c>
      <c r="C33" s="29" t="s">
        <v>46</v>
      </c>
      <c r="D33" s="29"/>
      <c r="E33" s="29"/>
      <c r="F33" s="1" t="s">
        <v>20</v>
      </c>
      <c r="G33" s="30">
        <v>1863900</v>
      </c>
      <c r="H33" s="30"/>
      <c r="I33" s="30"/>
      <c r="J33" s="30"/>
      <c r="K33" s="30"/>
      <c r="L33" s="31">
        <f t="shared" si="0"/>
        <v>1863900</v>
      </c>
      <c r="M33" s="31"/>
      <c r="N33" s="4">
        <v>99.995087440381553</v>
      </c>
      <c r="O33" s="2">
        <v>-9.27</v>
      </c>
    </row>
    <row r="34" spans="1:15" ht="23.25" customHeight="1" thickBot="1" x14ac:dyDescent="0.3">
      <c r="A34" s="5" t="s">
        <v>21</v>
      </c>
      <c r="B34" s="1" t="s">
        <v>24</v>
      </c>
      <c r="C34" s="29" t="s">
        <v>46</v>
      </c>
      <c r="D34" s="29"/>
      <c r="E34" s="29"/>
      <c r="F34" s="1" t="s">
        <v>22</v>
      </c>
      <c r="G34" s="30">
        <v>562900</v>
      </c>
      <c r="H34" s="30"/>
      <c r="I34" s="30"/>
      <c r="J34" s="30"/>
      <c r="K34" s="30"/>
      <c r="L34" s="31">
        <f t="shared" si="0"/>
        <v>562900</v>
      </c>
      <c r="M34" s="31"/>
      <c r="N34" s="4">
        <v>73.925988095238097</v>
      </c>
      <c r="O34" s="2">
        <v>-21902.17</v>
      </c>
    </row>
    <row r="35" spans="1:15" ht="15" customHeight="1" thickBot="1" x14ac:dyDescent="0.3">
      <c r="A35" s="5" t="s">
        <v>47</v>
      </c>
      <c r="B35" s="1" t="s">
        <v>24</v>
      </c>
      <c r="C35" s="29" t="s">
        <v>48</v>
      </c>
      <c r="D35" s="29"/>
      <c r="E35" s="29"/>
      <c r="F35" s="1"/>
      <c r="G35" s="30">
        <v>1971900</v>
      </c>
      <c r="H35" s="30"/>
      <c r="I35" s="30"/>
      <c r="J35" s="30"/>
      <c r="K35" s="30"/>
      <c r="L35" s="31">
        <f t="shared" si="0"/>
        <v>1971900</v>
      </c>
      <c r="M35" s="31"/>
      <c r="N35" s="4">
        <v>65.707883597883594</v>
      </c>
      <c r="O35" s="2">
        <v>-64812.1</v>
      </c>
    </row>
    <row r="36" spans="1:15" ht="34.5" customHeight="1" thickBot="1" x14ac:dyDescent="0.3">
      <c r="A36" s="5" t="s">
        <v>15</v>
      </c>
      <c r="B36" s="1" t="s">
        <v>24</v>
      </c>
      <c r="C36" s="29" t="s">
        <v>48</v>
      </c>
      <c r="D36" s="29"/>
      <c r="E36" s="29"/>
      <c r="F36" s="1" t="s">
        <v>16</v>
      </c>
      <c r="G36" s="30">
        <v>1971900</v>
      </c>
      <c r="H36" s="30"/>
      <c r="I36" s="30"/>
      <c r="J36" s="30"/>
      <c r="K36" s="30"/>
      <c r="L36" s="31">
        <f t="shared" si="0"/>
        <v>1971900</v>
      </c>
      <c r="M36" s="31"/>
      <c r="N36" s="4">
        <v>65.707883597883594</v>
      </c>
      <c r="O36" s="2">
        <v>-64812.1</v>
      </c>
    </row>
    <row r="37" spans="1:15" ht="15" customHeight="1" thickBot="1" x14ac:dyDescent="0.3">
      <c r="A37" s="5" t="s">
        <v>17</v>
      </c>
      <c r="B37" s="1" t="s">
        <v>24</v>
      </c>
      <c r="C37" s="29" t="s">
        <v>48</v>
      </c>
      <c r="D37" s="29"/>
      <c r="E37" s="29"/>
      <c r="F37" s="1" t="s">
        <v>18</v>
      </c>
      <c r="G37" s="30">
        <v>1971900</v>
      </c>
      <c r="H37" s="30"/>
      <c r="I37" s="30"/>
      <c r="J37" s="30"/>
      <c r="K37" s="30"/>
      <c r="L37" s="31">
        <f t="shared" si="0"/>
        <v>1971900</v>
      </c>
      <c r="M37" s="31"/>
      <c r="N37" s="4">
        <v>65.707883597883594</v>
      </c>
      <c r="O37" s="2">
        <v>-64812.1</v>
      </c>
    </row>
    <row r="38" spans="1:15" ht="15" customHeight="1" thickBot="1" x14ac:dyDescent="0.3">
      <c r="A38" s="5" t="s">
        <v>19</v>
      </c>
      <c r="B38" s="1" t="s">
        <v>24</v>
      </c>
      <c r="C38" s="29" t="s">
        <v>48</v>
      </c>
      <c r="D38" s="29"/>
      <c r="E38" s="29"/>
      <c r="F38" s="1" t="s">
        <v>20</v>
      </c>
      <c r="G38" s="30">
        <v>1522062.37</v>
      </c>
      <c r="H38" s="30"/>
      <c r="I38" s="30"/>
      <c r="J38" s="30"/>
      <c r="K38" s="30"/>
      <c r="L38" s="31">
        <f t="shared" si="0"/>
        <v>1522062.37</v>
      </c>
      <c r="M38" s="31"/>
      <c r="N38" s="4">
        <v>59.884161144702198</v>
      </c>
      <c r="O38" s="2">
        <v>-64812.1</v>
      </c>
    </row>
    <row r="39" spans="1:15" ht="23.25" customHeight="1" thickBot="1" x14ac:dyDescent="0.3">
      <c r="A39" s="5" t="s">
        <v>21</v>
      </c>
      <c r="B39" s="1" t="s">
        <v>24</v>
      </c>
      <c r="C39" s="29" t="s">
        <v>48</v>
      </c>
      <c r="D39" s="29"/>
      <c r="E39" s="29"/>
      <c r="F39" s="1" t="s">
        <v>22</v>
      </c>
      <c r="G39" s="30">
        <v>449837.63</v>
      </c>
      <c r="H39" s="30"/>
      <c r="I39" s="30"/>
      <c r="J39" s="30"/>
      <c r="K39" s="30"/>
      <c r="L39" s="31">
        <f t="shared" si="0"/>
        <v>449837.63</v>
      </c>
      <c r="M39" s="31"/>
      <c r="N39" s="4">
        <v>100</v>
      </c>
      <c r="O39" s="2">
        <v>0</v>
      </c>
    </row>
    <row r="40" spans="1:15" ht="34.5" customHeight="1" thickBot="1" x14ac:dyDescent="0.3">
      <c r="A40" s="11" t="s">
        <v>49</v>
      </c>
      <c r="B40" s="3" t="s">
        <v>50</v>
      </c>
      <c r="C40" s="38"/>
      <c r="D40" s="38"/>
      <c r="E40" s="38"/>
      <c r="F40" s="3"/>
      <c r="G40" s="39">
        <v>114265495</v>
      </c>
      <c r="H40" s="39"/>
      <c r="I40" s="39"/>
      <c r="J40" s="39">
        <f>J41+J49+J57+J65+J69+J74+J79+J84+J90+J99</f>
        <v>29349000</v>
      </c>
      <c r="K40" s="39"/>
      <c r="L40" s="31">
        <f t="shared" si="0"/>
        <v>143614495</v>
      </c>
      <c r="M40" s="31"/>
      <c r="N40" s="10">
        <v>12.06655351873489</v>
      </c>
      <c r="O40" s="9">
        <v>-100245184.19</v>
      </c>
    </row>
    <row r="41" spans="1:15" ht="23.25" customHeight="1" thickBot="1" x14ac:dyDescent="0.3">
      <c r="A41" s="5" t="s">
        <v>51</v>
      </c>
      <c r="B41" s="1" t="s">
        <v>50</v>
      </c>
      <c r="C41" s="29" t="s">
        <v>52</v>
      </c>
      <c r="D41" s="29"/>
      <c r="E41" s="29"/>
      <c r="F41" s="1"/>
      <c r="G41" s="30">
        <v>1399825</v>
      </c>
      <c r="H41" s="30"/>
      <c r="I41" s="30"/>
      <c r="J41" s="30"/>
      <c r="K41" s="30"/>
      <c r="L41" s="31">
        <f t="shared" si="0"/>
        <v>1399825</v>
      </c>
      <c r="M41" s="31"/>
      <c r="N41" s="4">
        <v>2.2495232316227463</v>
      </c>
      <c r="O41" s="2">
        <v>-1127649.5</v>
      </c>
    </row>
    <row r="42" spans="1:15" ht="34.5" customHeight="1" thickBot="1" x14ac:dyDescent="0.3">
      <c r="A42" s="5" t="s">
        <v>15</v>
      </c>
      <c r="B42" s="1" t="s">
        <v>50</v>
      </c>
      <c r="C42" s="29" t="s">
        <v>52</v>
      </c>
      <c r="D42" s="29"/>
      <c r="E42" s="29"/>
      <c r="F42" s="1" t="s">
        <v>16</v>
      </c>
      <c r="G42" s="30">
        <v>1169125</v>
      </c>
      <c r="H42" s="30"/>
      <c r="I42" s="30"/>
      <c r="J42" s="30"/>
      <c r="K42" s="30"/>
      <c r="L42" s="31">
        <f t="shared" si="0"/>
        <v>1169125</v>
      </c>
      <c r="M42" s="31"/>
      <c r="N42" s="4">
        <v>1.224401343590855</v>
      </c>
      <c r="O42" s="2">
        <v>-911600</v>
      </c>
    </row>
    <row r="43" spans="1:15" ht="15" customHeight="1" thickBot="1" x14ac:dyDescent="0.3">
      <c r="A43" s="5" t="s">
        <v>17</v>
      </c>
      <c r="B43" s="1" t="s">
        <v>50</v>
      </c>
      <c r="C43" s="29" t="s">
        <v>52</v>
      </c>
      <c r="D43" s="29"/>
      <c r="E43" s="29"/>
      <c r="F43" s="1" t="s">
        <v>18</v>
      </c>
      <c r="G43" s="30">
        <v>1169125</v>
      </c>
      <c r="H43" s="30"/>
      <c r="I43" s="30"/>
      <c r="J43" s="30"/>
      <c r="K43" s="30"/>
      <c r="L43" s="31">
        <f t="shared" si="0"/>
        <v>1169125</v>
      </c>
      <c r="M43" s="31"/>
      <c r="N43" s="4">
        <v>1.224401343590855</v>
      </c>
      <c r="O43" s="2">
        <v>-911600</v>
      </c>
    </row>
    <row r="44" spans="1:15" ht="15" customHeight="1" thickBot="1" x14ac:dyDescent="0.3">
      <c r="A44" s="5" t="s">
        <v>19</v>
      </c>
      <c r="B44" s="1" t="s">
        <v>50</v>
      </c>
      <c r="C44" s="29" t="s">
        <v>52</v>
      </c>
      <c r="D44" s="29"/>
      <c r="E44" s="29"/>
      <c r="F44" s="1" t="s">
        <v>20</v>
      </c>
      <c r="G44" s="30">
        <v>880866</v>
      </c>
      <c r="H44" s="30"/>
      <c r="I44" s="30"/>
      <c r="J44" s="30"/>
      <c r="K44" s="30"/>
      <c r="L44" s="31">
        <f t="shared" si="0"/>
        <v>880866</v>
      </c>
      <c r="M44" s="31"/>
      <c r="N44" s="4">
        <v>1.5937940761636107</v>
      </c>
      <c r="O44" s="2">
        <v>-697700</v>
      </c>
    </row>
    <row r="45" spans="1:15" ht="23.25" customHeight="1" thickBot="1" x14ac:dyDescent="0.3">
      <c r="A45" s="5" t="s">
        <v>21</v>
      </c>
      <c r="B45" s="1" t="s">
        <v>50</v>
      </c>
      <c r="C45" s="29" t="s">
        <v>52</v>
      </c>
      <c r="D45" s="29"/>
      <c r="E45" s="29"/>
      <c r="F45" s="1" t="s">
        <v>22</v>
      </c>
      <c r="G45" s="30">
        <v>288259</v>
      </c>
      <c r="H45" s="30"/>
      <c r="I45" s="30"/>
      <c r="J45" s="30"/>
      <c r="K45" s="30"/>
      <c r="L45" s="31">
        <f t="shared" si="0"/>
        <v>288259</v>
      </c>
      <c r="M45" s="31"/>
      <c r="N45" s="4">
        <v>0</v>
      </c>
      <c r="O45" s="2">
        <v>-213900</v>
      </c>
    </row>
    <row r="46" spans="1:15" ht="15" customHeight="1" thickBot="1" x14ac:dyDescent="0.3">
      <c r="A46" s="5" t="s">
        <v>33</v>
      </c>
      <c r="B46" s="1" t="s">
        <v>50</v>
      </c>
      <c r="C46" s="29" t="s">
        <v>52</v>
      </c>
      <c r="D46" s="29"/>
      <c r="E46" s="29"/>
      <c r="F46" s="1" t="s">
        <v>34</v>
      </c>
      <c r="G46" s="30">
        <v>230700</v>
      </c>
      <c r="H46" s="30"/>
      <c r="I46" s="30"/>
      <c r="J46" s="30"/>
      <c r="K46" s="30"/>
      <c r="L46" s="31">
        <f t="shared" si="0"/>
        <v>230700</v>
      </c>
      <c r="M46" s="31"/>
      <c r="N46" s="4">
        <v>6.3504551365409627</v>
      </c>
      <c r="O46" s="2">
        <v>-216049.5</v>
      </c>
    </row>
    <row r="47" spans="1:15" ht="23.25" customHeight="1" thickBot="1" x14ac:dyDescent="0.3">
      <c r="A47" s="5" t="s">
        <v>35</v>
      </c>
      <c r="B47" s="1" t="s">
        <v>50</v>
      </c>
      <c r="C47" s="29" t="s">
        <v>52</v>
      </c>
      <c r="D47" s="29"/>
      <c r="E47" s="29"/>
      <c r="F47" s="1" t="s">
        <v>36</v>
      </c>
      <c r="G47" s="30">
        <v>230700</v>
      </c>
      <c r="H47" s="30"/>
      <c r="I47" s="30"/>
      <c r="J47" s="30"/>
      <c r="K47" s="30"/>
      <c r="L47" s="31">
        <f t="shared" si="0"/>
        <v>230700</v>
      </c>
      <c r="M47" s="31"/>
      <c r="N47" s="4">
        <v>6.3504551365409627</v>
      </c>
      <c r="O47" s="2">
        <v>-216049.5</v>
      </c>
    </row>
    <row r="48" spans="1:15" ht="15" customHeight="1" thickBot="1" x14ac:dyDescent="0.3">
      <c r="A48" s="5" t="s">
        <v>37</v>
      </c>
      <c r="B48" s="1" t="s">
        <v>50</v>
      </c>
      <c r="C48" s="29" t="s">
        <v>52</v>
      </c>
      <c r="D48" s="29"/>
      <c r="E48" s="29"/>
      <c r="F48" s="1" t="s">
        <v>38</v>
      </c>
      <c r="G48" s="30">
        <v>230700</v>
      </c>
      <c r="H48" s="30"/>
      <c r="I48" s="30"/>
      <c r="J48" s="30"/>
      <c r="K48" s="30"/>
      <c r="L48" s="31">
        <f t="shared" si="0"/>
        <v>230700</v>
      </c>
      <c r="M48" s="31"/>
      <c r="N48" s="4">
        <v>6.3504551365409627</v>
      </c>
      <c r="O48" s="2">
        <v>-216049.5</v>
      </c>
    </row>
    <row r="49" spans="1:15" ht="23.25" customHeight="1" thickBot="1" x14ac:dyDescent="0.3">
      <c r="A49" s="5" t="s">
        <v>53</v>
      </c>
      <c r="B49" s="1" t="s">
        <v>50</v>
      </c>
      <c r="C49" s="29" t="s">
        <v>54</v>
      </c>
      <c r="D49" s="29"/>
      <c r="E49" s="29"/>
      <c r="F49" s="1"/>
      <c r="G49" s="30">
        <v>1679100</v>
      </c>
      <c r="H49" s="30"/>
      <c r="I49" s="30"/>
      <c r="J49" s="30"/>
      <c r="K49" s="30"/>
      <c r="L49" s="31">
        <f t="shared" si="0"/>
        <v>1679100</v>
      </c>
      <c r="M49" s="31"/>
      <c r="N49" s="4">
        <v>3.8650455601214939</v>
      </c>
      <c r="O49" s="2">
        <v>-1614202.02</v>
      </c>
    </row>
    <row r="50" spans="1:15" ht="34.5" customHeight="1" thickBot="1" x14ac:dyDescent="0.3">
      <c r="A50" s="5" t="s">
        <v>15</v>
      </c>
      <c r="B50" s="1" t="s">
        <v>50</v>
      </c>
      <c r="C50" s="29" t="s">
        <v>54</v>
      </c>
      <c r="D50" s="29"/>
      <c r="E50" s="29"/>
      <c r="F50" s="1" t="s">
        <v>16</v>
      </c>
      <c r="G50" s="30">
        <v>1344100</v>
      </c>
      <c r="H50" s="30"/>
      <c r="I50" s="30"/>
      <c r="J50" s="30"/>
      <c r="K50" s="30"/>
      <c r="L50" s="31">
        <f t="shared" si="0"/>
        <v>1344100</v>
      </c>
      <c r="M50" s="31"/>
      <c r="N50" s="4">
        <v>1.7685201993899262</v>
      </c>
      <c r="O50" s="2">
        <v>-1320329.32</v>
      </c>
    </row>
    <row r="51" spans="1:15" ht="15" customHeight="1" thickBot="1" x14ac:dyDescent="0.3">
      <c r="A51" s="5" t="s">
        <v>17</v>
      </c>
      <c r="B51" s="1" t="s">
        <v>50</v>
      </c>
      <c r="C51" s="29" t="s">
        <v>54</v>
      </c>
      <c r="D51" s="29"/>
      <c r="E51" s="29"/>
      <c r="F51" s="1" t="s">
        <v>18</v>
      </c>
      <c r="G51" s="30">
        <v>1344100</v>
      </c>
      <c r="H51" s="30"/>
      <c r="I51" s="30"/>
      <c r="J51" s="30"/>
      <c r="K51" s="30"/>
      <c r="L51" s="31">
        <f t="shared" si="0"/>
        <v>1344100</v>
      </c>
      <c r="M51" s="31"/>
      <c r="N51" s="4">
        <v>1.7685201993899262</v>
      </c>
      <c r="O51" s="2">
        <v>-1320329.32</v>
      </c>
    </row>
    <row r="52" spans="1:15" ht="15" customHeight="1" thickBot="1" x14ac:dyDescent="0.3">
      <c r="A52" s="5" t="s">
        <v>19</v>
      </c>
      <c r="B52" s="1" t="s">
        <v>50</v>
      </c>
      <c r="C52" s="29" t="s">
        <v>54</v>
      </c>
      <c r="D52" s="29"/>
      <c r="E52" s="29"/>
      <c r="F52" s="1" t="s">
        <v>20</v>
      </c>
      <c r="G52" s="30">
        <v>1033000</v>
      </c>
      <c r="H52" s="30"/>
      <c r="I52" s="30"/>
      <c r="J52" s="30"/>
      <c r="K52" s="30"/>
      <c r="L52" s="31">
        <f t="shared" si="0"/>
        <v>1033000</v>
      </c>
      <c r="M52" s="31"/>
      <c r="N52" s="4">
        <v>1.4872313649564377</v>
      </c>
      <c r="O52" s="2">
        <v>-1017636.9</v>
      </c>
    </row>
    <row r="53" spans="1:15" ht="23.25" customHeight="1" thickBot="1" x14ac:dyDescent="0.3">
      <c r="A53" s="5" t="s">
        <v>21</v>
      </c>
      <c r="B53" s="1" t="s">
        <v>50</v>
      </c>
      <c r="C53" s="29" t="s">
        <v>54</v>
      </c>
      <c r="D53" s="29"/>
      <c r="E53" s="29"/>
      <c r="F53" s="1" t="s">
        <v>22</v>
      </c>
      <c r="G53" s="30">
        <v>311100</v>
      </c>
      <c r="H53" s="30"/>
      <c r="I53" s="30"/>
      <c r="J53" s="30"/>
      <c r="K53" s="30"/>
      <c r="L53" s="31">
        <f t="shared" si="0"/>
        <v>311100</v>
      </c>
      <c r="M53" s="31"/>
      <c r="N53" s="4">
        <v>2.7025329476052717</v>
      </c>
      <c r="O53" s="2">
        <v>-302692.42</v>
      </c>
    </row>
    <row r="54" spans="1:15" ht="15" customHeight="1" thickBot="1" x14ac:dyDescent="0.3">
      <c r="A54" s="5" t="s">
        <v>33</v>
      </c>
      <c r="B54" s="1" t="s">
        <v>50</v>
      </c>
      <c r="C54" s="29" t="s">
        <v>54</v>
      </c>
      <c r="D54" s="29"/>
      <c r="E54" s="29"/>
      <c r="F54" s="1" t="s">
        <v>34</v>
      </c>
      <c r="G54" s="30">
        <v>335000</v>
      </c>
      <c r="H54" s="30"/>
      <c r="I54" s="30"/>
      <c r="J54" s="30"/>
      <c r="K54" s="30"/>
      <c r="L54" s="31">
        <f t="shared" si="0"/>
        <v>335000</v>
      </c>
      <c r="M54" s="31"/>
      <c r="N54" s="4">
        <v>12.276805970149255</v>
      </c>
      <c r="O54" s="2">
        <v>-293872.7</v>
      </c>
    </row>
    <row r="55" spans="1:15" ht="23.25" customHeight="1" thickBot="1" x14ac:dyDescent="0.3">
      <c r="A55" s="5" t="s">
        <v>35</v>
      </c>
      <c r="B55" s="1" t="s">
        <v>50</v>
      </c>
      <c r="C55" s="29" t="s">
        <v>54</v>
      </c>
      <c r="D55" s="29"/>
      <c r="E55" s="29"/>
      <c r="F55" s="1" t="s">
        <v>36</v>
      </c>
      <c r="G55" s="30">
        <v>335000</v>
      </c>
      <c r="H55" s="30"/>
      <c r="I55" s="30"/>
      <c r="J55" s="30"/>
      <c r="K55" s="30"/>
      <c r="L55" s="31">
        <f t="shared" si="0"/>
        <v>335000</v>
      </c>
      <c r="M55" s="31"/>
      <c r="N55" s="4">
        <v>12.276805970149255</v>
      </c>
      <c r="O55" s="2">
        <v>-293872.7</v>
      </c>
    </row>
    <row r="56" spans="1:15" ht="15" customHeight="1" thickBot="1" x14ac:dyDescent="0.3">
      <c r="A56" s="5" t="s">
        <v>37</v>
      </c>
      <c r="B56" s="1" t="s">
        <v>50</v>
      </c>
      <c r="C56" s="29" t="s">
        <v>54</v>
      </c>
      <c r="D56" s="29"/>
      <c r="E56" s="29"/>
      <c r="F56" s="1" t="s">
        <v>38</v>
      </c>
      <c r="G56" s="30">
        <v>335000</v>
      </c>
      <c r="H56" s="30"/>
      <c r="I56" s="30"/>
      <c r="J56" s="30"/>
      <c r="K56" s="30"/>
      <c r="L56" s="31">
        <f t="shared" si="0"/>
        <v>335000</v>
      </c>
      <c r="M56" s="31"/>
      <c r="N56" s="4">
        <v>12.276805970149255</v>
      </c>
      <c r="O56" s="2">
        <v>-293872.7</v>
      </c>
    </row>
    <row r="57" spans="1:15" ht="15" customHeight="1" thickBot="1" x14ac:dyDescent="0.3">
      <c r="A57" s="5" t="s">
        <v>55</v>
      </c>
      <c r="B57" s="1" t="s">
        <v>50</v>
      </c>
      <c r="C57" s="29" t="s">
        <v>56</v>
      </c>
      <c r="D57" s="29"/>
      <c r="E57" s="29"/>
      <c r="F57" s="1"/>
      <c r="G57" s="30">
        <v>1734400</v>
      </c>
      <c r="H57" s="30"/>
      <c r="I57" s="30"/>
      <c r="J57" s="30"/>
      <c r="K57" s="30"/>
      <c r="L57" s="31">
        <f t="shared" si="0"/>
        <v>1734400</v>
      </c>
      <c r="M57" s="31"/>
      <c r="N57" s="4">
        <v>5.5980409153952841</v>
      </c>
      <c r="O57" s="2">
        <v>-1633531.5</v>
      </c>
    </row>
    <row r="58" spans="1:15" ht="34.5" customHeight="1" thickBot="1" x14ac:dyDescent="0.3">
      <c r="A58" s="5" t="s">
        <v>15</v>
      </c>
      <c r="B58" s="1" t="s">
        <v>50</v>
      </c>
      <c r="C58" s="29" t="s">
        <v>56</v>
      </c>
      <c r="D58" s="29"/>
      <c r="E58" s="29"/>
      <c r="F58" s="1" t="s">
        <v>16</v>
      </c>
      <c r="G58" s="30">
        <v>1384400</v>
      </c>
      <c r="H58" s="30"/>
      <c r="I58" s="30"/>
      <c r="J58" s="30"/>
      <c r="K58" s="30"/>
      <c r="L58" s="31">
        <f t="shared" si="0"/>
        <v>1384400</v>
      </c>
      <c r="M58" s="31"/>
      <c r="N58" s="4">
        <v>3.3660791678705575</v>
      </c>
      <c r="O58" s="2">
        <v>-1337800</v>
      </c>
    </row>
    <row r="59" spans="1:15" ht="15" customHeight="1" thickBot="1" x14ac:dyDescent="0.3">
      <c r="A59" s="5" t="s">
        <v>17</v>
      </c>
      <c r="B59" s="1" t="s">
        <v>50</v>
      </c>
      <c r="C59" s="29" t="s">
        <v>56</v>
      </c>
      <c r="D59" s="29"/>
      <c r="E59" s="29"/>
      <c r="F59" s="1" t="s">
        <v>18</v>
      </c>
      <c r="G59" s="30">
        <v>1384400</v>
      </c>
      <c r="H59" s="30"/>
      <c r="I59" s="30"/>
      <c r="J59" s="30"/>
      <c r="K59" s="30"/>
      <c r="L59" s="31">
        <f t="shared" si="0"/>
        <v>1384400</v>
      </c>
      <c r="M59" s="31"/>
      <c r="N59" s="4">
        <v>3.3660791678705575</v>
      </c>
      <c r="O59" s="2">
        <v>-1337800</v>
      </c>
    </row>
    <row r="60" spans="1:15" ht="15" customHeight="1" thickBot="1" x14ac:dyDescent="0.3">
      <c r="A60" s="5" t="s">
        <v>19</v>
      </c>
      <c r="B60" s="1" t="s">
        <v>50</v>
      </c>
      <c r="C60" s="29" t="s">
        <v>56</v>
      </c>
      <c r="D60" s="29"/>
      <c r="E60" s="29"/>
      <c r="F60" s="1" t="s">
        <v>20</v>
      </c>
      <c r="G60" s="30">
        <v>1064000</v>
      </c>
      <c r="H60" s="30"/>
      <c r="I60" s="30"/>
      <c r="J60" s="30"/>
      <c r="K60" s="30"/>
      <c r="L60" s="31">
        <f t="shared" si="0"/>
        <v>1064000</v>
      </c>
      <c r="M60" s="31"/>
      <c r="N60" s="4">
        <v>4.3796992481203008</v>
      </c>
      <c r="O60" s="2">
        <v>-1017400</v>
      </c>
    </row>
    <row r="61" spans="1:15" ht="23.25" customHeight="1" thickBot="1" x14ac:dyDescent="0.3">
      <c r="A61" s="5" t="s">
        <v>21</v>
      </c>
      <c r="B61" s="1" t="s">
        <v>50</v>
      </c>
      <c r="C61" s="29" t="s">
        <v>56</v>
      </c>
      <c r="D61" s="29"/>
      <c r="E61" s="29"/>
      <c r="F61" s="1" t="s">
        <v>22</v>
      </c>
      <c r="G61" s="30">
        <v>320400</v>
      </c>
      <c r="H61" s="30"/>
      <c r="I61" s="30"/>
      <c r="J61" s="30"/>
      <c r="K61" s="30"/>
      <c r="L61" s="31">
        <f t="shared" si="0"/>
        <v>320400</v>
      </c>
      <c r="M61" s="31"/>
      <c r="N61" s="4">
        <v>0</v>
      </c>
      <c r="O61" s="2">
        <v>-320400</v>
      </c>
    </row>
    <row r="62" spans="1:15" ht="15" customHeight="1" thickBot="1" x14ac:dyDescent="0.3">
      <c r="A62" s="5" t="s">
        <v>33</v>
      </c>
      <c r="B62" s="1" t="s">
        <v>50</v>
      </c>
      <c r="C62" s="29" t="s">
        <v>56</v>
      </c>
      <c r="D62" s="29"/>
      <c r="E62" s="29"/>
      <c r="F62" s="1" t="s">
        <v>34</v>
      </c>
      <c r="G62" s="30">
        <v>350000</v>
      </c>
      <c r="H62" s="30"/>
      <c r="I62" s="30"/>
      <c r="J62" s="30"/>
      <c r="K62" s="30"/>
      <c r="L62" s="31">
        <f t="shared" si="0"/>
        <v>350000</v>
      </c>
      <c r="M62" s="31"/>
      <c r="N62" s="4">
        <v>14.528468208092486</v>
      </c>
      <c r="O62" s="2">
        <v>-295731.5</v>
      </c>
    </row>
    <row r="63" spans="1:15" ht="23.25" customHeight="1" thickBot="1" x14ac:dyDescent="0.3">
      <c r="A63" s="5" t="s">
        <v>35</v>
      </c>
      <c r="B63" s="1" t="s">
        <v>50</v>
      </c>
      <c r="C63" s="29" t="s">
        <v>56</v>
      </c>
      <c r="D63" s="29"/>
      <c r="E63" s="29"/>
      <c r="F63" s="1" t="s">
        <v>36</v>
      </c>
      <c r="G63" s="30">
        <v>350000</v>
      </c>
      <c r="H63" s="30"/>
      <c r="I63" s="30"/>
      <c r="J63" s="30"/>
      <c r="K63" s="30"/>
      <c r="L63" s="31">
        <f t="shared" si="0"/>
        <v>350000</v>
      </c>
      <c r="M63" s="31"/>
      <c r="N63" s="4">
        <v>14.528468208092486</v>
      </c>
      <c r="O63" s="2">
        <v>-295731.5</v>
      </c>
    </row>
    <row r="64" spans="1:15" ht="15" customHeight="1" thickBot="1" x14ac:dyDescent="0.3">
      <c r="A64" s="5" t="s">
        <v>37</v>
      </c>
      <c r="B64" s="1" t="s">
        <v>50</v>
      </c>
      <c r="C64" s="29" t="s">
        <v>56</v>
      </c>
      <c r="D64" s="29"/>
      <c r="E64" s="29"/>
      <c r="F64" s="1" t="s">
        <v>38</v>
      </c>
      <c r="G64" s="30">
        <v>350000</v>
      </c>
      <c r="H64" s="30"/>
      <c r="I64" s="30"/>
      <c r="J64" s="30"/>
      <c r="K64" s="30"/>
      <c r="L64" s="31">
        <f t="shared" si="0"/>
        <v>350000</v>
      </c>
      <c r="M64" s="31"/>
      <c r="N64" s="4">
        <v>14.528468208092486</v>
      </c>
      <c r="O64" s="2">
        <v>-295731.5</v>
      </c>
    </row>
    <row r="65" spans="1:15" ht="23.25" customHeight="1" thickBot="1" x14ac:dyDescent="0.3">
      <c r="A65" s="5" t="s">
        <v>57</v>
      </c>
      <c r="B65" s="1" t="s">
        <v>50</v>
      </c>
      <c r="C65" s="29" t="s">
        <v>58</v>
      </c>
      <c r="D65" s="29"/>
      <c r="E65" s="29"/>
      <c r="F65" s="1"/>
      <c r="G65" s="30">
        <v>2830</v>
      </c>
      <c r="H65" s="30"/>
      <c r="I65" s="30"/>
      <c r="J65" s="30"/>
      <c r="K65" s="30"/>
      <c r="L65" s="31">
        <f t="shared" si="0"/>
        <v>2830</v>
      </c>
      <c r="M65" s="31"/>
      <c r="N65" s="4">
        <v>0</v>
      </c>
      <c r="O65" s="2">
        <v>-2700</v>
      </c>
    </row>
    <row r="66" spans="1:15" ht="15" customHeight="1" thickBot="1" x14ac:dyDescent="0.3">
      <c r="A66" s="5" t="s">
        <v>33</v>
      </c>
      <c r="B66" s="1" t="s">
        <v>50</v>
      </c>
      <c r="C66" s="29" t="s">
        <v>58</v>
      </c>
      <c r="D66" s="29"/>
      <c r="E66" s="29"/>
      <c r="F66" s="1" t="s">
        <v>34</v>
      </c>
      <c r="G66" s="30">
        <v>2830</v>
      </c>
      <c r="H66" s="30"/>
      <c r="I66" s="30"/>
      <c r="J66" s="30"/>
      <c r="K66" s="30"/>
      <c r="L66" s="31">
        <f t="shared" si="0"/>
        <v>2830</v>
      </c>
      <c r="M66" s="31"/>
      <c r="N66" s="4">
        <v>0</v>
      </c>
      <c r="O66" s="2">
        <v>-2700</v>
      </c>
    </row>
    <row r="67" spans="1:15" ht="23.25" customHeight="1" thickBot="1" x14ac:dyDescent="0.3">
      <c r="A67" s="5" t="s">
        <v>35</v>
      </c>
      <c r="B67" s="1" t="s">
        <v>50</v>
      </c>
      <c r="C67" s="29" t="s">
        <v>58</v>
      </c>
      <c r="D67" s="29"/>
      <c r="E67" s="29"/>
      <c r="F67" s="1" t="s">
        <v>36</v>
      </c>
      <c r="G67" s="30">
        <v>2830</v>
      </c>
      <c r="H67" s="30"/>
      <c r="I67" s="30"/>
      <c r="J67" s="30"/>
      <c r="K67" s="30"/>
      <c r="L67" s="31">
        <f t="shared" si="0"/>
        <v>2830</v>
      </c>
      <c r="M67" s="31"/>
      <c r="N67" s="4">
        <v>0</v>
      </c>
      <c r="O67" s="2">
        <v>-2700</v>
      </c>
    </row>
    <row r="68" spans="1:15" ht="15" customHeight="1" thickBot="1" x14ac:dyDescent="0.3">
      <c r="A68" s="5" t="s">
        <v>37</v>
      </c>
      <c r="B68" s="1" t="s">
        <v>50</v>
      </c>
      <c r="C68" s="29" t="s">
        <v>58</v>
      </c>
      <c r="D68" s="29"/>
      <c r="E68" s="29"/>
      <c r="F68" s="1" t="s">
        <v>38</v>
      </c>
      <c r="G68" s="30">
        <v>2830</v>
      </c>
      <c r="H68" s="30"/>
      <c r="I68" s="30"/>
      <c r="J68" s="30"/>
      <c r="K68" s="30"/>
      <c r="L68" s="31">
        <f t="shared" si="0"/>
        <v>2830</v>
      </c>
      <c r="M68" s="31"/>
      <c r="N68" s="4">
        <v>0</v>
      </c>
      <c r="O68" s="2">
        <v>-2700</v>
      </c>
    </row>
    <row r="69" spans="1:15" ht="23.25" customHeight="1" thickBot="1" x14ac:dyDescent="0.3">
      <c r="A69" s="5" t="s">
        <v>59</v>
      </c>
      <c r="B69" s="1" t="s">
        <v>50</v>
      </c>
      <c r="C69" s="29" t="s">
        <v>60</v>
      </c>
      <c r="D69" s="29"/>
      <c r="E69" s="29"/>
      <c r="F69" s="1"/>
      <c r="G69" s="30">
        <v>904700</v>
      </c>
      <c r="H69" s="30"/>
      <c r="I69" s="30"/>
      <c r="J69" s="30"/>
      <c r="K69" s="30"/>
      <c r="L69" s="31">
        <f t="shared" si="0"/>
        <v>904700</v>
      </c>
      <c r="M69" s="31"/>
      <c r="N69" s="4">
        <v>13.670733944954128</v>
      </c>
      <c r="O69" s="2">
        <v>-781020.87</v>
      </c>
    </row>
    <row r="70" spans="1:15" ht="34.5" customHeight="1" thickBot="1" x14ac:dyDescent="0.3">
      <c r="A70" s="5" t="s">
        <v>15</v>
      </c>
      <c r="B70" s="1" t="s">
        <v>50</v>
      </c>
      <c r="C70" s="29" t="s">
        <v>60</v>
      </c>
      <c r="D70" s="29"/>
      <c r="E70" s="29"/>
      <c r="F70" s="1" t="s">
        <v>16</v>
      </c>
      <c r="G70" s="30">
        <v>904700</v>
      </c>
      <c r="H70" s="30"/>
      <c r="I70" s="30"/>
      <c r="J70" s="30"/>
      <c r="K70" s="30"/>
      <c r="L70" s="31">
        <f t="shared" si="0"/>
        <v>904700</v>
      </c>
      <c r="M70" s="31"/>
      <c r="N70" s="4">
        <v>13.670733944954128</v>
      </c>
      <c r="O70" s="2">
        <v>-781020.87</v>
      </c>
    </row>
    <row r="71" spans="1:15" ht="15" customHeight="1" thickBot="1" x14ac:dyDescent="0.3">
      <c r="A71" s="5" t="s">
        <v>17</v>
      </c>
      <c r="B71" s="1" t="s">
        <v>50</v>
      </c>
      <c r="C71" s="29" t="s">
        <v>60</v>
      </c>
      <c r="D71" s="29"/>
      <c r="E71" s="29"/>
      <c r="F71" s="1" t="s">
        <v>18</v>
      </c>
      <c r="G71" s="30">
        <v>904700</v>
      </c>
      <c r="H71" s="30"/>
      <c r="I71" s="30"/>
      <c r="J71" s="30"/>
      <c r="K71" s="30"/>
      <c r="L71" s="31">
        <f t="shared" ref="L71:L134" si="1">G71+J71</f>
        <v>904700</v>
      </c>
      <c r="M71" s="31"/>
      <c r="N71" s="4">
        <v>13.670733944954128</v>
      </c>
      <c r="O71" s="2">
        <v>-781020.87</v>
      </c>
    </row>
    <row r="72" spans="1:15" ht="15" customHeight="1" thickBot="1" x14ac:dyDescent="0.3">
      <c r="A72" s="5" t="s">
        <v>19</v>
      </c>
      <c r="B72" s="1" t="s">
        <v>50</v>
      </c>
      <c r="C72" s="29" t="s">
        <v>60</v>
      </c>
      <c r="D72" s="29"/>
      <c r="E72" s="29"/>
      <c r="F72" s="1" t="s">
        <v>20</v>
      </c>
      <c r="G72" s="30">
        <v>694900</v>
      </c>
      <c r="H72" s="30"/>
      <c r="I72" s="30"/>
      <c r="J72" s="30"/>
      <c r="K72" s="30"/>
      <c r="L72" s="31">
        <f t="shared" si="1"/>
        <v>694900</v>
      </c>
      <c r="M72" s="31"/>
      <c r="N72" s="4">
        <v>13.95935962008922</v>
      </c>
      <c r="O72" s="2">
        <v>-597896.41</v>
      </c>
    </row>
    <row r="73" spans="1:15" ht="23.25" customHeight="1" thickBot="1" x14ac:dyDescent="0.3">
      <c r="A73" s="5" t="s">
        <v>21</v>
      </c>
      <c r="B73" s="1" t="s">
        <v>50</v>
      </c>
      <c r="C73" s="29" t="s">
        <v>60</v>
      </c>
      <c r="D73" s="29"/>
      <c r="E73" s="29"/>
      <c r="F73" s="1" t="s">
        <v>22</v>
      </c>
      <c r="G73" s="30">
        <v>209800</v>
      </c>
      <c r="H73" s="30"/>
      <c r="I73" s="30"/>
      <c r="J73" s="30"/>
      <c r="K73" s="30"/>
      <c r="L73" s="31">
        <f t="shared" si="1"/>
        <v>209800</v>
      </c>
      <c r="M73" s="31"/>
      <c r="N73" s="4">
        <v>12.714747378455673</v>
      </c>
      <c r="O73" s="2">
        <v>-183124.46</v>
      </c>
    </row>
    <row r="74" spans="1:15" ht="34.5" customHeight="1" thickBot="1" x14ac:dyDescent="0.3">
      <c r="A74" s="5" t="s">
        <v>61</v>
      </c>
      <c r="B74" s="1" t="s">
        <v>50</v>
      </c>
      <c r="C74" s="29" t="s">
        <v>62</v>
      </c>
      <c r="D74" s="29"/>
      <c r="E74" s="29"/>
      <c r="F74" s="1"/>
      <c r="G74" s="30">
        <v>1863300</v>
      </c>
      <c r="H74" s="30"/>
      <c r="I74" s="30"/>
      <c r="J74" s="30"/>
      <c r="K74" s="30"/>
      <c r="L74" s="31">
        <f t="shared" si="1"/>
        <v>1863300</v>
      </c>
      <c r="M74" s="31"/>
      <c r="N74" s="4">
        <v>11.078693715451081</v>
      </c>
      <c r="O74" s="2">
        <v>-1656870.7</v>
      </c>
    </row>
    <row r="75" spans="1:15" ht="34.5" customHeight="1" thickBot="1" x14ac:dyDescent="0.3">
      <c r="A75" s="5" t="s">
        <v>15</v>
      </c>
      <c r="B75" s="1" t="s">
        <v>50</v>
      </c>
      <c r="C75" s="29" t="s">
        <v>62</v>
      </c>
      <c r="D75" s="29"/>
      <c r="E75" s="29"/>
      <c r="F75" s="1" t="s">
        <v>16</v>
      </c>
      <c r="G75" s="30">
        <v>1863300</v>
      </c>
      <c r="H75" s="30"/>
      <c r="I75" s="30"/>
      <c r="J75" s="30"/>
      <c r="K75" s="30"/>
      <c r="L75" s="31">
        <f t="shared" si="1"/>
        <v>1863300</v>
      </c>
      <c r="M75" s="31"/>
      <c r="N75" s="4">
        <v>11.078693715451081</v>
      </c>
      <c r="O75" s="2">
        <v>-1656870.7</v>
      </c>
    </row>
    <row r="76" spans="1:15" ht="15" customHeight="1" thickBot="1" x14ac:dyDescent="0.3">
      <c r="A76" s="5" t="s">
        <v>17</v>
      </c>
      <c r="B76" s="1" t="s">
        <v>50</v>
      </c>
      <c r="C76" s="29" t="s">
        <v>62</v>
      </c>
      <c r="D76" s="29"/>
      <c r="E76" s="29"/>
      <c r="F76" s="1" t="s">
        <v>18</v>
      </c>
      <c r="G76" s="30">
        <v>1863300</v>
      </c>
      <c r="H76" s="30"/>
      <c r="I76" s="30"/>
      <c r="J76" s="30"/>
      <c r="K76" s="30"/>
      <c r="L76" s="31">
        <f t="shared" si="1"/>
        <v>1863300</v>
      </c>
      <c r="M76" s="31"/>
      <c r="N76" s="4">
        <v>11.078693715451081</v>
      </c>
      <c r="O76" s="2">
        <v>-1656870.7</v>
      </c>
    </row>
    <row r="77" spans="1:15" ht="15" customHeight="1" thickBot="1" x14ac:dyDescent="0.3">
      <c r="A77" s="5" t="s">
        <v>19</v>
      </c>
      <c r="B77" s="1" t="s">
        <v>50</v>
      </c>
      <c r="C77" s="29" t="s">
        <v>62</v>
      </c>
      <c r="D77" s="29"/>
      <c r="E77" s="29"/>
      <c r="F77" s="1" t="s">
        <v>20</v>
      </c>
      <c r="G77" s="30">
        <v>1431100</v>
      </c>
      <c r="H77" s="30"/>
      <c r="I77" s="30"/>
      <c r="J77" s="30"/>
      <c r="K77" s="30"/>
      <c r="L77" s="31">
        <f t="shared" si="1"/>
        <v>1431100</v>
      </c>
      <c r="M77" s="31"/>
      <c r="N77" s="4">
        <v>11.372973936133045</v>
      </c>
      <c r="O77" s="2">
        <v>-1268341.3700000001</v>
      </c>
    </row>
    <row r="78" spans="1:15" ht="23.25" customHeight="1" thickBot="1" x14ac:dyDescent="0.3">
      <c r="A78" s="5" t="s">
        <v>21</v>
      </c>
      <c r="B78" s="1" t="s">
        <v>50</v>
      </c>
      <c r="C78" s="29" t="s">
        <v>62</v>
      </c>
      <c r="D78" s="29"/>
      <c r="E78" s="29"/>
      <c r="F78" s="1" t="s">
        <v>22</v>
      </c>
      <c r="G78" s="30">
        <v>432200</v>
      </c>
      <c r="H78" s="30"/>
      <c r="I78" s="30"/>
      <c r="J78" s="30"/>
      <c r="K78" s="30"/>
      <c r="L78" s="31">
        <f t="shared" si="1"/>
        <v>432200</v>
      </c>
      <c r="M78" s="31"/>
      <c r="N78" s="4">
        <v>10.104273484497918</v>
      </c>
      <c r="O78" s="2">
        <v>-388529.33</v>
      </c>
    </row>
    <row r="79" spans="1:15" ht="34.5" customHeight="1" thickBot="1" x14ac:dyDescent="0.3">
      <c r="A79" s="5" t="s">
        <v>63</v>
      </c>
      <c r="B79" s="1" t="s">
        <v>50</v>
      </c>
      <c r="C79" s="29" t="s">
        <v>64</v>
      </c>
      <c r="D79" s="29"/>
      <c r="E79" s="29"/>
      <c r="F79" s="1"/>
      <c r="G79" s="30">
        <v>1366100</v>
      </c>
      <c r="H79" s="30"/>
      <c r="I79" s="30"/>
      <c r="J79" s="30"/>
      <c r="K79" s="30"/>
      <c r="L79" s="31">
        <f t="shared" si="1"/>
        <v>1366100</v>
      </c>
      <c r="M79" s="31"/>
      <c r="N79" s="4">
        <v>21.936347265939535</v>
      </c>
      <c r="O79" s="2">
        <v>-1066427.56</v>
      </c>
    </row>
    <row r="80" spans="1:15" ht="34.5" customHeight="1" thickBot="1" x14ac:dyDescent="0.3">
      <c r="A80" s="5" t="s">
        <v>15</v>
      </c>
      <c r="B80" s="1" t="s">
        <v>50</v>
      </c>
      <c r="C80" s="29" t="s">
        <v>64</v>
      </c>
      <c r="D80" s="29"/>
      <c r="E80" s="29"/>
      <c r="F80" s="1" t="s">
        <v>16</v>
      </c>
      <c r="G80" s="30">
        <v>1366100</v>
      </c>
      <c r="H80" s="30"/>
      <c r="I80" s="30"/>
      <c r="J80" s="30"/>
      <c r="K80" s="30"/>
      <c r="L80" s="31">
        <f t="shared" si="1"/>
        <v>1366100</v>
      </c>
      <c r="M80" s="31"/>
      <c r="N80" s="4">
        <v>21.936347265939535</v>
      </c>
      <c r="O80" s="2">
        <v>-1066427.56</v>
      </c>
    </row>
    <row r="81" spans="1:15" ht="15" customHeight="1" thickBot="1" x14ac:dyDescent="0.3">
      <c r="A81" s="5" t="s">
        <v>17</v>
      </c>
      <c r="B81" s="1" t="s">
        <v>50</v>
      </c>
      <c r="C81" s="29" t="s">
        <v>64</v>
      </c>
      <c r="D81" s="29"/>
      <c r="E81" s="29"/>
      <c r="F81" s="1" t="s">
        <v>18</v>
      </c>
      <c r="G81" s="30">
        <v>1366100</v>
      </c>
      <c r="H81" s="30"/>
      <c r="I81" s="30"/>
      <c r="J81" s="30"/>
      <c r="K81" s="30"/>
      <c r="L81" s="31">
        <f t="shared" si="1"/>
        <v>1366100</v>
      </c>
      <c r="M81" s="31"/>
      <c r="N81" s="4">
        <v>21.936347265939535</v>
      </c>
      <c r="O81" s="2">
        <v>-1066427.56</v>
      </c>
    </row>
    <row r="82" spans="1:15" ht="15" customHeight="1" thickBot="1" x14ac:dyDescent="0.3">
      <c r="A82" s="5" t="s">
        <v>19</v>
      </c>
      <c r="B82" s="1" t="s">
        <v>50</v>
      </c>
      <c r="C82" s="29" t="s">
        <v>64</v>
      </c>
      <c r="D82" s="29"/>
      <c r="E82" s="29"/>
      <c r="F82" s="1" t="s">
        <v>20</v>
      </c>
      <c r="G82" s="30">
        <v>1049200</v>
      </c>
      <c r="H82" s="30"/>
      <c r="I82" s="30"/>
      <c r="J82" s="30"/>
      <c r="K82" s="30"/>
      <c r="L82" s="31">
        <f t="shared" si="1"/>
        <v>1049200</v>
      </c>
      <c r="M82" s="31"/>
      <c r="N82" s="4">
        <v>24.658191002668701</v>
      </c>
      <c r="O82" s="2">
        <v>-790486.26</v>
      </c>
    </row>
    <row r="83" spans="1:15" ht="23.25" customHeight="1" thickBot="1" x14ac:dyDescent="0.3">
      <c r="A83" s="5" t="s">
        <v>21</v>
      </c>
      <c r="B83" s="1" t="s">
        <v>50</v>
      </c>
      <c r="C83" s="29" t="s">
        <v>64</v>
      </c>
      <c r="D83" s="29"/>
      <c r="E83" s="29"/>
      <c r="F83" s="1" t="s">
        <v>22</v>
      </c>
      <c r="G83" s="30">
        <v>316900</v>
      </c>
      <c r="H83" s="30"/>
      <c r="I83" s="30"/>
      <c r="J83" s="30"/>
      <c r="K83" s="30"/>
      <c r="L83" s="31">
        <f t="shared" si="1"/>
        <v>316900</v>
      </c>
      <c r="M83" s="31"/>
      <c r="N83" s="4">
        <v>12.924802776901229</v>
      </c>
      <c r="O83" s="2">
        <v>-275941.3</v>
      </c>
    </row>
    <row r="84" spans="1:15" ht="23.25" customHeight="1" thickBot="1" x14ac:dyDescent="0.3">
      <c r="A84" s="5" t="s">
        <v>25</v>
      </c>
      <c r="B84" s="1" t="s">
        <v>50</v>
      </c>
      <c r="C84" s="29" t="s">
        <v>26</v>
      </c>
      <c r="D84" s="29"/>
      <c r="E84" s="29"/>
      <c r="F84" s="1"/>
      <c r="G84" s="30">
        <v>84545900</v>
      </c>
      <c r="H84" s="30"/>
      <c r="I84" s="30"/>
      <c r="J84" s="30">
        <f>J85</f>
        <v>29349000</v>
      </c>
      <c r="K84" s="30"/>
      <c r="L84" s="31">
        <f t="shared" si="1"/>
        <v>113894900</v>
      </c>
      <c r="M84" s="31"/>
      <c r="N84" s="4">
        <v>12.527342294231127</v>
      </c>
      <c r="O84" s="2">
        <v>-73953845.930000007</v>
      </c>
    </row>
    <row r="85" spans="1:15" ht="34.5" customHeight="1" thickBot="1" x14ac:dyDescent="0.3">
      <c r="A85" s="5" t="s">
        <v>15</v>
      </c>
      <c r="B85" s="1" t="s">
        <v>50</v>
      </c>
      <c r="C85" s="29" t="s">
        <v>26</v>
      </c>
      <c r="D85" s="29"/>
      <c r="E85" s="29"/>
      <c r="F85" s="1" t="s">
        <v>16</v>
      </c>
      <c r="G85" s="30">
        <v>84545900</v>
      </c>
      <c r="H85" s="30"/>
      <c r="I85" s="30"/>
      <c r="J85" s="30">
        <f>J86</f>
        <v>29349000</v>
      </c>
      <c r="K85" s="30"/>
      <c r="L85" s="31">
        <f t="shared" si="1"/>
        <v>113894900</v>
      </c>
      <c r="M85" s="31"/>
      <c r="N85" s="4">
        <v>12.527342294231127</v>
      </c>
      <c r="O85" s="2">
        <v>-73953845.930000007</v>
      </c>
    </row>
    <row r="86" spans="1:15" ht="15" customHeight="1" thickBot="1" x14ac:dyDescent="0.3">
      <c r="A86" s="5" t="s">
        <v>17</v>
      </c>
      <c r="B86" s="1" t="s">
        <v>50</v>
      </c>
      <c r="C86" s="29" t="s">
        <v>26</v>
      </c>
      <c r="D86" s="29"/>
      <c r="E86" s="29"/>
      <c r="F86" s="1" t="s">
        <v>18</v>
      </c>
      <c r="G86" s="30">
        <v>84545900</v>
      </c>
      <c r="H86" s="30"/>
      <c r="I86" s="30"/>
      <c r="J86" s="30">
        <f>J87+J88+J89</f>
        <v>29349000</v>
      </c>
      <c r="K86" s="30"/>
      <c r="L86" s="31">
        <f t="shared" si="1"/>
        <v>113894900</v>
      </c>
      <c r="M86" s="31"/>
      <c r="N86" s="4">
        <v>12.527342294231127</v>
      </c>
      <c r="O86" s="2">
        <v>-73953845.930000007</v>
      </c>
    </row>
    <row r="87" spans="1:15" ht="15" customHeight="1" thickBot="1" x14ac:dyDescent="0.3">
      <c r="A87" s="5" t="s">
        <v>19</v>
      </c>
      <c r="B87" s="1" t="s">
        <v>50</v>
      </c>
      <c r="C87" s="29" t="s">
        <v>26</v>
      </c>
      <c r="D87" s="29"/>
      <c r="E87" s="29"/>
      <c r="F87" s="1" t="s">
        <v>20</v>
      </c>
      <c r="G87" s="30">
        <v>64431500</v>
      </c>
      <c r="H87" s="30"/>
      <c r="I87" s="30"/>
      <c r="J87" s="30">
        <v>22500000</v>
      </c>
      <c r="K87" s="30"/>
      <c r="L87" s="31">
        <f t="shared" si="1"/>
        <v>86931500</v>
      </c>
      <c r="M87" s="31"/>
      <c r="N87" s="4">
        <v>13.260651404980484</v>
      </c>
      <c r="O87" s="2">
        <v>-55887463.390000001</v>
      </c>
    </row>
    <row r="88" spans="1:15" ht="23.25" customHeight="1" thickBot="1" x14ac:dyDescent="0.3">
      <c r="A88" s="5" t="s">
        <v>29</v>
      </c>
      <c r="B88" s="1" t="s">
        <v>50</v>
      </c>
      <c r="C88" s="29" t="s">
        <v>26</v>
      </c>
      <c r="D88" s="29"/>
      <c r="E88" s="29"/>
      <c r="F88" s="1" t="s">
        <v>30</v>
      </c>
      <c r="G88" s="30">
        <v>710800</v>
      </c>
      <c r="H88" s="30"/>
      <c r="I88" s="30"/>
      <c r="J88" s="30"/>
      <c r="K88" s="30"/>
      <c r="L88" s="31">
        <f t="shared" si="1"/>
        <v>710800</v>
      </c>
      <c r="M88" s="31"/>
      <c r="N88" s="4">
        <v>10.914084507042253</v>
      </c>
      <c r="O88" s="2">
        <v>-632510</v>
      </c>
    </row>
    <row r="89" spans="1:15" ht="23.25" customHeight="1" thickBot="1" x14ac:dyDescent="0.3">
      <c r="A89" s="5" t="s">
        <v>21</v>
      </c>
      <c r="B89" s="1" t="s">
        <v>50</v>
      </c>
      <c r="C89" s="29" t="s">
        <v>26</v>
      </c>
      <c r="D89" s="29"/>
      <c r="E89" s="29"/>
      <c r="F89" s="1" t="s">
        <v>22</v>
      </c>
      <c r="G89" s="30">
        <v>19403600</v>
      </c>
      <c r="H89" s="30"/>
      <c r="I89" s="30"/>
      <c r="J89" s="30">
        <v>6849000</v>
      </c>
      <c r="K89" s="30"/>
      <c r="L89" s="31">
        <f t="shared" si="1"/>
        <v>26252600</v>
      </c>
      <c r="M89" s="31"/>
      <c r="N89" s="4">
        <v>10.151350574120265</v>
      </c>
      <c r="O89" s="2">
        <v>-17433872.539999999</v>
      </c>
    </row>
    <row r="90" spans="1:15" ht="15" customHeight="1" thickBot="1" x14ac:dyDescent="0.3">
      <c r="A90" s="5" t="s">
        <v>27</v>
      </c>
      <c r="B90" s="1" t="s">
        <v>50</v>
      </c>
      <c r="C90" s="29" t="s">
        <v>28</v>
      </c>
      <c r="D90" s="29"/>
      <c r="E90" s="29"/>
      <c r="F90" s="1"/>
      <c r="G90" s="30">
        <v>20561000</v>
      </c>
      <c r="H90" s="30"/>
      <c r="I90" s="30"/>
      <c r="J90" s="30"/>
      <c r="K90" s="30"/>
      <c r="L90" s="31">
        <f t="shared" si="1"/>
        <v>20561000</v>
      </c>
      <c r="M90" s="31"/>
      <c r="N90" s="4">
        <v>11.344067117358106</v>
      </c>
      <c r="O90" s="2">
        <v>-18228546.359999999</v>
      </c>
    </row>
    <row r="91" spans="1:15" ht="15" customHeight="1" thickBot="1" x14ac:dyDescent="0.3">
      <c r="A91" s="5" t="s">
        <v>33</v>
      </c>
      <c r="B91" s="1" t="s">
        <v>50</v>
      </c>
      <c r="C91" s="29" t="s">
        <v>28</v>
      </c>
      <c r="D91" s="29"/>
      <c r="E91" s="29"/>
      <c r="F91" s="1" t="s">
        <v>34</v>
      </c>
      <c r="G91" s="30">
        <v>20040500</v>
      </c>
      <c r="H91" s="30"/>
      <c r="I91" s="30"/>
      <c r="J91" s="30"/>
      <c r="K91" s="30"/>
      <c r="L91" s="31">
        <f t="shared" si="1"/>
        <v>20040500</v>
      </c>
      <c r="M91" s="31"/>
      <c r="N91" s="4">
        <v>11.616489808138521</v>
      </c>
      <c r="O91" s="2">
        <v>-17712497.359999999</v>
      </c>
    </row>
    <row r="92" spans="1:15" ht="23.25" customHeight="1" thickBot="1" x14ac:dyDescent="0.3">
      <c r="A92" s="5" t="s">
        <v>35</v>
      </c>
      <c r="B92" s="1" t="s">
        <v>50</v>
      </c>
      <c r="C92" s="29" t="s">
        <v>28</v>
      </c>
      <c r="D92" s="29"/>
      <c r="E92" s="29"/>
      <c r="F92" s="1" t="s">
        <v>36</v>
      </c>
      <c r="G92" s="30">
        <v>20040500</v>
      </c>
      <c r="H92" s="30"/>
      <c r="I92" s="30"/>
      <c r="J92" s="30"/>
      <c r="K92" s="30"/>
      <c r="L92" s="31">
        <f t="shared" si="1"/>
        <v>20040500</v>
      </c>
      <c r="M92" s="31"/>
      <c r="N92" s="4">
        <v>11.616489808138521</v>
      </c>
      <c r="O92" s="2">
        <v>-17712497.359999999</v>
      </c>
    </row>
    <row r="93" spans="1:15" ht="15" customHeight="1" thickBot="1" x14ac:dyDescent="0.3">
      <c r="A93" s="5" t="s">
        <v>37</v>
      </c>
      <c r="B93" s="1" t="s">
        <v>50</v>
      </c>
      <c r="C93" s="29" t="s">
        <v>28</v>
      </c>
      <c r="D93" s="29"/>
      <c r="E93" s="29"/>
      <c r="F93" s="1" t="s">
        <v>38</v>
      </c>
      <c r="G93" s="30">
        <v>20040500</v>
      </c>
      <c r="H93" s="30"/>
      <c r="I93" s="30"/>
      <c r="J93" s="30"/>
      <c r="K93" s="30"/>
      <c r="L93" s="31">
        <f t="shared" si="1"/>
        <v>20040500</v>
      </c>
      <c r="M93" s="31"/>
      <c r="N93" s="4">
        <v>11.616489808138521</v>
      </c>
      <c r="O93" s="2">
        <v>-17712497.359999999</v>
      </c>
    </row>
    <row r="94" spans="1:15" ht="15" customHeight="1" thickBot="1" x14ac:dyDescent="0.3">
      <c r="A94" s="5" t="s">
        <v>39</v>
      </c>
      <c r="B94" s="1" t="s">
        <v>50</v>
      </c>
      <c r="C94" s="29" t="s">
        <v>28</v>
      </c>
      <c r="D94" s="29"/>
      <c r="E94" s="29"/>
      <c r="F94" s="1" t="s">
        <v>40</v>
      </c>
      <c r="G94" s="30">
        <v>520500</v>
      </c>
      <c r="H94" s="30"/>
      <c r="I94" s="30"/>
      <c r="J94" s="30"/>
      <c r="K94" s="30"/>
      <c r="L94" s="31">
        <f t="shared" si="1"/>
        <v>520500</v>
      </c>
      <c r="M94" s="31"/>
      <c r="N94" s="4">
        <v>0.85513928914505277</v>
      </c>
      <c r="O94" s="2">
        <v>-516049</v>
      </c>
    </row>
    <row r="95" spans="1:15" ht="15" customHeight="1" thickBot="1" x14ac:dyDescent="0.3">
      <c r="A95" s="5" t="s">
        <v>41</v>
      </c>
      <c r="B95" s="1" t="s">
        <v>50</v>
      </c>
      <c r="C95" s="29" t="s">
        <v>28</v>
      </c>
      <c r="D95" s="29"/>
      <c r="E95" s="29"/>
      <c r="F95" s="1" t="s">
        <v>42</v>
      </c>
      <c r="G95" s="30">
        <v>520500</v>
      </c>
      <c r="H95" s="30"/>
      <c r="I95" s="30"/>
      <c r="J95" s="30"/>
      <c r="K95" s="30"/>
      <c r="L95" s="31">
        <f t="shared" si="1"/>
        <v>520500</v>
      </c>
      <c r="M95" s="31"/>
      <c r="N95" s="4">
        <v>0.85513928914505277</v>
      </c>
      <c r="O95" s="2">
        <v>-516049</v>
      </c>
    </row>
    <row r="96" spans="1:15" ht="15" customHeight="1" thickBot="1" x14ac:dyDescent="0.3">
      <c r="A96" s="5" t="s">
        <v>65</v>
      </c>
      <c r="B96" s="1" t="s">
        <v>50</v>
      </c>
      <c r="C96" s="29" t="s">
        <v>28</v>
      </c>
      <c r="D96" s="29"/>
      <c r="E96" s="29"/>
      <c r="F96" s="1" t="s">
        <v>66</v>
      </c>
      <c r="G96" s="30">
        <v>250000</v>
      </c>
      <c r="H96" s="30"/>
      <c r="I96" s="30"/>
      <c r="J96" s="30"/>
      <c r="K96" s="30"/>
      <c r="L96" s="31">
        <f t="shared" si="1"/>
        <v>250000</v>
      </c>
      <c r="M96" s="31"/>
      <c r="N96" s="4">
        <v>0</v>
      </c>
      <c r="O96" s="2">
        <v>-250000</v>
      </c>
    </row>
    <row r="97" spans="1:15" ht="15" customHeight="1" thickBot="1" x14ac:dyDescent="0.3">
      <c r="A97" s="5" t="s">
        <v>43</v>
      </c>
      <c r="B97" s="1" t="s">
        <v>50</v>
      </c>
      <c r="C97" s="29" t="s">
        <v>28</v>
      </c>
      <c r="D97" s="29"/>
      <c r="E97" s="29"/>
      <c r="F97" s="1" t="s">
        <v>44</v>
      </c>
      <c r="G97" s="30">
        <v>80000</v>
      </c>
      <c r="H97" s="30"/>
      <c r="I97" s="30"/>
      <c r="J97" s="30"/>
      <c r="K97" s="30"/>
      <c r="L97" s="31">
        <f t="shared" si="1"/>
        <v>80000</v>
      </c>
      <c r="M97" s="31"/>
      <c r="N97" s="4">
        <v>5.5637499999999998</v>
      </c>
      <c r="O97" s="2">
        <v>-75549</v>
      </c>
    </row>
    <row r="98" spans="1:15" ht="15" customHeight="1" thickBot="1" x14ac:dyDescent="0.3">
      <c r="A98" s="5" t="s">
        <v>67</v>
      </c>
      <c r="B98" s="1" t="s">
        <v>50</v>
      </c>
      <c r="C98" s="29" t="s">
        <v>28</v>
      </c>
      <c r="D98" s="29"/>
      <c r="E98" s="29"/>
      <c r="F98" s="1" t="s">
        <v>68</v>
      </c>
      <c r="G98" s="30">
        <v>190500</v>
      </c>
      <c r="H98" s="30"/>
      <c r="I98" s="30"/>
      <c r="J98" s="30"/>
      <c r="K98" s="30"/>
      <c r="L98" s="31">
        <f t="shared" si="1"/>
        <v>190500</v>
      </c>
      <c r="M98" s="31"/>
      <c r="N98" s="4">
        <v>0</v>
      </c>
      <c r="O98" s="2">
        <v>-190500</v>
      </c>
    </row>
    <row r="99" spans="1:15" ht="23.25" customHeight="1" thickBot="1" x14ac:dyDescent="0.3">
      <c r="A99" s="5" t="s">
        <v>69</v>
      </c>
      <c r="B99" s="1" t="s">
        <v>50</v>
      </c>
      <c r="C99" s="29" t="s">
        <v>70</v>
      </c>
      <c r="D99" s="29"/>
      <c r="E99" s="29"/>
      <c r="F99" s="1"/>
      <c r="G99" s="30">
        <v>208340</v>
      </c>
      <c r="H99" s="30"/>
      <c r="I99" s="30"/>
      <c r="J99" s="30"/>
      <c r="K99" s="30"/>
      <c r="L99" s="31">
        <f t="shared" si="1"/>
        <v>208340</v>
      </c>
      <c r="M99" s="31"/>
      <c r="N99" s="4">
        <v>7.587218237704918</v>
      </c>
      <c r="O99" s="2">
        <v>-180389.75</v>
      </c>
    </row>
    <row r="100" spans="1:15" ht="34.5" customHeight="1" thickBot="1" x14ac:dyDescent="0.3">
      <c r="A100" s="5" t="s">
        <v>15</v>
      </c>
      <c r="B100" s="1" t="s">
        <v>50</v>
      </c>
      <c r="C100" s="29" t="s">
        <v>70</v>
      </c>
      <c r="D100" s="29"/>
      <c r="E100" s="29"/>
      <c r="F100" s="1" t="s">
        <v>16</v>
      </c>
      <c r="G100" s="30">
        <v>162700</v>
      </c>
      <c r="H100" s="30"/>
      <c r="I100" s="30"/>
      <c r="J100" s="30"/>
      <c r="K100" s="30"/>
      <c r="L100" s="31">
        <f t="shared" si="1"/>
        <v>162700</v>
      </c>
      <c r="M100" s="31"/>
      <c r="N100" s="4">
        <v>9.1027965580823604</v>
      </c>
      <c r="O100" s="2">
        <v>-147889.75</v>
      </c>
    </row>
    <row r="101" spans="1:15" ht="15" customHeight="1" thickBot="1" x14ac:dyDescent="0.3">
      <c r="A101" s="5" t="s">
        <v>17</v>
      </c>
      <c r="B101" s="1" t="s">
        <v>50</v>
      </c>
      <c r="C101" s="29" t="s">
        <v>70</v>
      </c>
      <c r="D101" s="29"/>
      <c r="E101" s="29"/>
      <c r="F101" s="1" t="s">
        <v>18</v>
      </c>
      <c r="G101" s="30">
        <v>162700</v>
      </c>
      <c r="H101" s="30"/>
      <c r="I101" s="30"/>
      <c r="J101" s="30"/>
      <c r="K101" s="30"/>
      <c r="L101" s="31">
        <f t="shared" si="1"/>
        <v>162700</v>
      </c>
      <c r="M101" s="31"/>
      <c r="N101" s="4">
        <v>9.1027965580823604</v>
      </c>
      <c r="O101" s="2">
        <v>-147889.75</v>
      </c>
    </row>
    <row r="102" spans="1:15" ht="15" customHeight="1" thickBot="1" x14ac:dyDescent="0.3">
      <c r="A102" s="5" t="s">
        <v>19</v>
      </c>
      <c r="B102" s="1" t="s">
        <v>50</v>
      </c>
      <c r="C102" s="29" t="s">
        <v>70</v>
      </c>
      <c r="D102" s="29"/>
      <c r="E102" s="29"/>
      <c r="F102" s="1" t="s">
        <v>20</v>
      </c>
      <c r="G102" s="30">
        <v>125000</v>
      </c>
      <c r="H102" s="30"/>
      <c r="I102" s="30"/>
      <c r="J102" s="30"/>
      <c r="K102" s="30"/>
      <c r="L102" s="31">
        <f t="shared" si="1"/>
        <v>125000</v>
      </c>
      <c r="M102" s="31"/>
      <c r="N102" s="4">
        <v>9.1</v>
      </c>
      <c r="O102" s="2">
        <v>-113625</v>
      </c>
    </row>
    <row r="103" spans="1:15" ht="23.25" customHeight="1" thickBot="1" x14ac:dyDescent="0.3">
      <c r="A103" s="5" t="s">
        <v>21</v>
      </c>
      <c r="B103" s="1" t="s">
        <v>50</v>
      </c>
      <c r="C103" s="29" t="s">
        <v>70</v>
      </c>
      <c r="D103" s="29"/>
      <c r="E103" s="29"/>
      <c r="F103" s="1" t="s">
        <v>22</v>
      </c>
      <c r="G103" s="30">
        <v>37700</v>
      </c>
      <c r="H103" s="30"/>
      <c r="I103" s="30"/>
      <c r="J103" s="30"/>
      <c r="K103" s="30"/>
      <c r="L103" s="31">
        <f t="shared" si="1"/>
        <v>37700</v>
      </c>
      <c r="M103" s="31"/>
      <c r="N103" s="4">
        <v>9.1120689655172402</v>
      </c>
      <c r="O103" s="2">
        <v>-34264.75</v>
      </c>
    </row>
    <row r="104" spans="1:15" ht="15" customHeight="1" thickBot="1" x14ac:dyDescent="0.3">
      <c r="A104" s="5" t="s">
        <v>33</v>
      </c>
      <c r="B104" s="1" t="s">
        <v>50</v>
      </c>
      <c r="C104" s="29" t="s">
        <v>70</v>
      </c>
      <c r="D104" s="29"/>
      <c r="E104" s="29"/>
      <c r="F104" s="1" t="s">
        <v>34</v>
      </c>
      <c r="G104" s="30">
        <v>45640</v>
      </c>
      <c r="H104" s="30"/>
      <c r="I104" s="30"/>
      <c r="J104" s="30"/>
      <c r="K104" s="30"/>
      <c r="L104" s="31">
        <f t="shared" si="1"/>
        <v>45640</v>
      </c>
      <c r="M104" s="31"/>
      <c r="N104" s="4">
        <v>0</v>
      </c>
      <c r="O104" s="2">
        <v>-32500</v>
      </c>
    </row>
    <row r="105" spans="1:15" ht="23.25" customHeight="1" thickBot="1" x14ac:dyDescent="0.3">
      <c r="A105" s="5" t="s">
        <v>35</v>
      </c>
      <c r="B105" s="1" t="s">
        <v>50</v>
      </c>
      <c r="C105" s="29" t="s">
        <v>70</v>
      </c>
      <c r="D105" s="29"/>
      <c r="E105" s="29"/>
      <c r="F105" s="1" t="s">
        <v>36</v>
      </c>
      <c r="G105" s="30">
        <v>45640</v>
      </c>
      <c r="H105" s="30"/>
      <c r="I105" s="30"/>
      <c r="J105" s="30"/>
      <c r="K105" s="30"/>
      <c r="L105" s="31">
        <f t="shared" si="1"/>
        <v>45640</v>
      </c>
      <c r="M105" s="31"/>
      <c r="N105" s="4">
        <v>0</v>
      </c>
      <c r="O105" s="2">
        <v>-32500</v>
      </c>
    </row>
    <row r="106" spans="1:15" ht="15" customHeight="1" thickBot="1" x14ac:dyDescent="0.3">
      <c r="A106" s="5" t="s">
        <v>37</v>
      </c>
      <c r="B106" s="1" t="s">
        <v>50</v>
      </c>
      <c r="C106" s="29" t="s">
        <v>70</v>
      </c>
      <c r="D106" s="29"/>
      <c r="E106" s="29"/>
      <c r="F106" s="1" t="s">
        <v>38</v>
      </c>
      <c r="G106" s="30">
        <v>45640</v>
      </c>
      <c r="H106" s="30"/>
      <c r="I106" s="30"/>
      <c r="J106" s="30"/>
      <c r="K106" s="30"/>
      <c r="L106" s="31">
        <f t="shared" si="1"/>
        <v>45640</v>
      </c>
      <c r="M106" s="31"/>
      <c r="N106" s="4">
        <v>0</v>
      </c>
      <c r="O106" s="2">
        <v>-32500</v>
      </c>
    </row>
    <row r="107" spans="1:15" ht="15" customHeight="1" thickBot="1" x14ac:dyDescent="0.3">
      <c r="A107" s="11" t="s">
        <v>71</v>
      </c>
      <c r="B107" s="3" t="s">
        <v>72</v>
      </c>
      <c r="C107" s="38"/>
      <c r="D107" s="38"/>
      <c r="E107" s="38"/>
      <c r="F107" s="3"/>
      <c r="G107" s="39">
        <v>174700</v>
      </c>
      <c r="H107" s="39"/>
      <c r="I107" s="39"/>
      <c r="J107" s="39"/>
      <c r="K107" s="39"/>
      <c r="L107" s="31">
        <f t="shared" si="1"/>
        <v>174700</v>
      </c>
      <c r="M107" s="31"/>
      <c r="N107" s="10">
        <v>0</v>
      </c>
      <c r="O107" s="9">
        <v>-80100</v>
      </c>
    </row>
    <row r="108" spans="1:15" ht="34.5" customHeight="1" thickBot="1" x14ac:dyDescent="0.3">
      <c r="A108" s="5" t="s">
        <v>73</v>
      </c>
      <c r="B108" s="1" t="s">
        <v>72</v>
      </c>
      <c r="C108" s="29" t="s">
        <v>74</v>
      </c>
      <c r="D108" s="29"/>
      <c r="E108" s="29"/>
      <c r="F108" s="1"/>
      <c r="G108" s="30">
        <v>174700</v>
      </c>
      <c r="H108" s="30"/>
      <c r="I108" s="30"/>
      <c r="J108" s="30"/>
      <c r="K108" s="30"/>
      <c r="L108" s="31">
        <f t="shared" si="1"/>
        <v>174700</v>
      </c>
      <c r="M108" s="31"/>
      <c r="N108" s="4">
        <v>0</v>
      </c>
      <c r="O108" s="2">
        <v>-80100</v>
      </c>
    </row>
    <row r="109" spans="1:15" ht="15" customHeight="1" thickBot="1" x14ac:dyDescent="0.3">
      <c r="A109" s="5" t="s">
        <v>33</v>
      </c>
      <c r="B109" s="1" t="s">
        <v>72</v>
      </c>
      <c r="C109" s="29" t="s">
        <v>74</v>
      </c>
      <c r="D109" s="29"/>
      <c r="E109" s="29"/>
      <c r="F109" s="1" t="s">
        <v>34</v>
      </c>
      <c r="G109" s="30">
        <v>174700</v>
      </c>
      <c r="H109" s="30"/>
      <c r="I109" s="30"/>
      <c r="J109" s="30"/>
      <c r="K109" s="30"/>
      <c r="L109" s="31">
        <f t="shared" si="1"/>
        <v>174700</v>
      </c>
      <c r="M109" s="31"/>
      <c r="N109" s="4">
        <v>0</v>
      </c>
      <c r="O109" s="2">
        <v>-80100</v>
      </c>
    </row>
    <row r="110" spans="1:15" ht="23.25" customHeight="1" thickBot="1" x14ac:dyDescent="0.3">
      <c r="A110" s="5" t="s">
        <v>35</v>
      </c>
      <c r="B110" s="1" t="s">
        <v>72</v>
      </c>
      <c r="C110" s="29" t="s">
        <v>74</v>
      </c>
      <c r="D110" s="29"/>
      <c r="E110" s="29"/>
      <c r="F110" s="1" t="s">
        <v>36</v>
      </c>
      <c r="G110" s="30">
        <v>174700</v>
      </c>
      <c r="H110" s="30"/>
      <c r="I110" s="30"/>
      <c r="J110" s="30"/>
      <c r="K110" s="30"/>
      <c r="L110" s="31">
        <f t="shared" si="1"/>
        <v>174700</v>
      </c>
      <c r="M110" s="31"/>
      <c r="N110" s="4">
        <v>0</v>
      </c>
      <c r="O110" s="2">
        <v>-80100</v>
      </c>
    </row>
    <row r="111" spans="1:15" ht="15" customHeight="1" thickBot="1" x14ac:dyDescent="0.3">
      <c r="A111" s="5" t="s">
        <v>37</v>
      </c>
      <c r="B111" s="1" t="s">
        <v>72</v>
      </c>
      <c r="C111" s="29" t="s">
        <v>74</v>
      </c>
      <c r="D111" s="29"/>
      <c r="E111" s="29"/>
      <c r="F111" s="1" t="s">
        <v>38</v>
      </c>
      <c r="G111" s="30">
        <v>174700</v>
      </c>
      <c r="H111" s="30"/>
      <c r="I111" s="30"/>
      <c r="J111" s="30"/>
      <c r="K111" s="30"/>
      <c r="L111" s="31">
        <f t="shared" si="1"/>
        <v>174700</v>
      </c>
      <c r="M111" s="31"/>
      <c r="N111" s="4">
        <v>0</v>
      </c>
      <c r="O111" s="2">
        <v>-80100</v>
      </c>
    </row>
    <row r="112" spans="1:15" ht="23.25" customHeight="1" thickBot="1" x14ac:dyDescent="0.3">
      <c r="A112" s="11" t="s">
        <v>75</v>
      </c>
      <c r="B112" s="3" t="s">
        <v>76</v>
      </c>
      <c r="C112" s="38"/>
      <c r="D112" s="38"/>
      <c r="E112" s="38"/>
      <c r="F112" s="3"/>
      <c r="G112" s="39">
        <v>5793000</v>
      </c>
      <c r="H112" s="39"/>
      <c r="I112" s="39"/>
      <c r="J112" s="39"/>
      <c r="K112" s="39"/>
      <c r="L112" s="31">
        <f t="shared" si="1"/>
        <v>5793000</v>
      </c>
      <c r="M112" s="31"/>
      <c r="N112" s="10">
        <v>66.934226602590201</v>
      </c>
      <c r="O112" s="9">
        <v>-219212.19</v>
      </c>
    </row>
    <row r="113" spans="1:15" ht="23.25" customHeight="1" thickBot="1" x14ac:dyDescent="0.3">
      <c r="A113" s="5" t="s">
        <v>25</v>
      </c>
      <c r="B113" s="1" t="s">
        <v>76</v>
      </c>
      <c r="C113" s="29" t="s">
        <v>26</v>
      </c>
      <c r="D113" s="29"/>
      <c r="E113" s="29"/>
      <c r="F113" s="1"/>
      <c r="G113" s="30">
        <v>5186900</v>
      </c>
      <c r="H113" s="30"/>
      <c r="I113" s="30"/>
      <c r="J113" s="30"/>
      <c r="K113" s="30"/>
      <c r="L113" s="31">
        <f t="shared" si="1"/>
        <v>5186900</v>
      </c>
      <c r="M113" s="31"/>
      <c r="N113" s="4">
        <v>75.496420000000001</v>
      </c>
      <c r="O113" s="2">
        <v>-134769.69</v>
      </c>
    </row>
    <row r="114" spans="1:15" ht="34.5" customHeight="1" thickBot="1" x14ac:dyDescent="0.3">
      <c r="A114" s="5" t="s">
        <v>15</v>
      </c>
      <c r="B114" s="1" t="s">
        <v>76</v>
      </c>
      <c r="C114" s="29" t="s">
        <v>26</v>
      </c>
      <c r="D114" s="29"/>
      <c r="E114" s="29"/>
      <c r="F114" s="1" t="s">
        <v>16</v>
      </c>
      <c r="G114" s="30">
        <v>5186900</v>
      </c>
      <c r="H114" s="30"/>
      <c r="I114" s="30"/>
      <c r="J114" s="30"/>
      <c r="K114" s="30"/>
      <c r="L114" s="31">
        <f t="shared" si="1"/>
        <v>5186900</v>
      </c>
      <c r="M114" s="31"/>
      <c r="N114" s="4">
        <v>75.496420000000001</v>
      </c>
      <c r="O114" s="2">
        <v>-134769.69</v>
      </c>
    </row>
    <row r="115" spans="1:15" ht="15" customHeight="1" thickBot="1" x14ac:dyDescent="0.3">
      <c r="A115" s="5" t="s">
        <v>17</v>
      </c>
      <c r="B115" s="1" t="s">
        <v>76</v>
      </c>
      <c r="C115" s="29" t="s">
        <v>26</v>
      </c>
      <c r="D115" s="29"/>
      <c r="E115" s="29"/>
      <c r="F115" s="1" t="s">
        <v>18</v>
      </c>
      <c r="G115" s="30">
        <v>5186900</v>
      </c>
      <c r="H115" s="30"/>
      <c r="I115" s="30"/>
      <c r="J115" s="30"/>
      <c r="K115" s="30"/>
      <c r="L115" s="31">
        <f t="shared" si="1"/>
        <v>5186900</v>
      </c>
      <c r="M115" s="31"/>
      <c r="N115" s="4">
        <v>75.496420000000001</v>
      </c>
      <c r="O115" s="2">
        <v>-134769.69</v>
      </c>
    </row>
    <row r="116" spans="1:15" ht="15" customHeight="1" thickBot="1" x14ac:dyDescent="0.3">
      <c r="A116" s="5" t="s">
        <v>19</v>
      </c>
      <c r="B116" s="1" t="s">
        <v>76</v>
      </c>
      <c r="C116" s="29" t="s">
        <v>26</v>
      </c>
      <c r="D116" s="29"/>
      <c r="E116" s="29"/>
      <c r="F116" s="1" t="s">
        <v>20</v>
      </c>
      <c r="G116" s="30">
        <v>3983800</v>
      </c>
      <c r="H116" s="30"/>
      <c r="I116" s="30"/>
      <c r="J116" s="30"/>
      <c r="K116" s="30"/>
      <c r="L116" s="31">
        <f t="shared" si="1"/>
        <v>3983800</v>
      </c>
      <c r="M116" s="31"/>
      <c r="N116" s="4">
        <v>75.272488888888887</v>
      </c>
      <c r="O116" s="2">
        <v>-111273.8</v>
      </c>
    </row>
    <row r="117" spans="1:15" ht="23.25" customHeight="1" thickBot="1" x14ac:dyDescent="0.3">
      <c r="A117" s="5" t="s">
        <v>21</v>
      </c>
      <c r="B117" s="1" t="s">
        <v>76</v>
      </c>
      <c r="C117" s="29" t="s">
        <v>26</v>
      </c>
      <c r="D117" s="29"/>
      <c r="E117" s="29"/>
      <c r="F117" s="1" t="s">
        <v>22</v>
      </c>
      <c r="G117" s="30">
        <v>1203100</v>
      </c>
      <c r="H117" s="30"/>
      <c r="I117" s="30"/>
      <c r="J117" s="30"/>
      <c r="K117" s="30"/>
      <c r="L117" s="31">
        <f t="shared" si="1"/>
        <v>1203100</v>
      </c>
      <c r="M117" s="31"/>
      <c r="N117" s="4">
        <v>76.504109999999997</v>
      </c>
      <c r="O117" s="2">
        <v>-23495.89</v>
      </c>
    </row>
    <row r="118" spans="1:15" ht="15" customHeight="1" thickBot="1" x14ac:dyDescent="0.3">
      <c r="A118" s="5" t="s">
        <v>27</v>
      </c>
      <c r="B118" s="1" t="s">
        <v>76</v>
      </c>
      <c r="C118" s="29" t="s">
        <v>28</v>
      </c>
      <c r="D118" s="29"/>
      <c r="E118" s="29"/>
      <c r="F118" s="1"/>
      <c r="G118" s="30">
        <v>606100</v>
      </c>
      <c r="H118" s="30"/>
      <c r="I118" s="30"/>
      <c r="J118" s="30"/>
      <c r="K118" s="30"/>
      <c r="L118" s="31">
        <f t="shared" si="1"/>
        <v>606100</v>
      </c>
      <c r="M118" s="31"/>
      <c r="N118" s="4">
        <v>25.244338603728821</v>
      </c>
      <c r="O118" s="2">
        <v>-84442.5</v>
      </c>
    </row>
    <row r="119" spans="1:15" ht="15" customHeight="1" thickBot="1" x14ac:dyDescent="0.3">
      <c r="A119" s="5" t="s">
        <v>33</v>
      </c>
      <c r="B119" s="1" t="s">
        <v>76</v>
      </c>
      <c r="C119" s="29" t="s">
        <v>28</v>
      </c>
      <c r="D119" s="29"/>
      <c r="E119" s="29"/>
      <c r="F119" s="1" t="s">
        <v>34</v>
      </c>
      <c r="G119" s="30">
        <v>606100</v>
      </c>
      <c r="H119" s="30"/>
      <c r="I119" s="30"/>
      <c r="J119" s="30"/>
      <c r="K119" s="30"/>
      <c r="L119" s="31">
        <f t="shared" si="1"/>
        <v>606100</v>
      </c>
      <c r="M119" s="31"/>
      <c r="N119" s="4">
        <v>25.244338603728821</v>
      </c>
      <c r="O119" s="2">
        <v>-84442.5</v>
      </c>
    </row>
    <row r="120" spans="1:15" ht="23.25" customHeight="1" thickBot="1" x14ac:dyDescent="0.3">
      <c r="A120" s="5" t="s">
        <v>35</v>
      </c>
      <c r="B120" s="1" t="s">
        <v>76</v>
      </c>
      <c r="C120" s="29" t="s">
        <v>28</v>
      </c>
      <c r="D120" s="29"/>
      <c r="E120" s="29"/>
      <c r="F120" s="1" t="s">
        <v>36</v>
      </c>
      <c r="G120" s="30">
        <v>606100</v>
      </c>
      <c r="H120" s="30"/>
      <c r="I120" s="30"/>
      <c r="J120" s="30"/>
      <c r="K120" s="30"/>
      <c r="L120" s="31">
        <f t="shared" si="1"/>
        <v>606100</v>
      </c>
      <c r="M120" s="31"/>
      <c r="N120" s="4">
        <v>25.244338603728821</v>
      </c>
      <c r="O120" s="2">
        <v>-84442.5</v>
      </c>
    </row>
    <row r="121" spans="1:15" ht="15" customHeight="1" thickBot="1" x14ac:dyDescent="0.3">
      <c r="A121" s="5" t="s">
        <v>37</v>
      </c>
      <c r="B121" s="1" t="s">
        <v>76</v>
      </c>
      <c r="C121" s="29" t="s">
        <v>28</v>
      </c>
      <c r="D121" s="29"/>
      <c r="E121" s="29"/>
      <c r="F121" s="1" t="s">
        <v>38</v>
      </c>
      <c r="G121" s="30">
        <v>606100</v>
      </c>
      <c r="H121" s="30"/>
      <c r="I121" s="30"/>
      <c r="J121" s="30"/>
      <c r="K121" s="30"/>
      <c r="L121" s="31">
        <f t="shared" si="1"/>
        <v>606100</v>
      </c>
      <c r="M121" s="31"/>
      <c r="N121" s="4">
        <v>25.244338603728821</v>
      </c>
      <c r="O121" s="2">
        <v>-84442.5</v>
      </c>
    </row>
    <row r="122" spans="1:15" ht="15" customHeight="1" thickBot="1" x14ac:dyDescent="0.3">
      <c r="A122" s="11" t="s">
        <v>77</v>
      </c>
      <c r="B122" s="3" t="s">
        <v>78</v>
      </c>
      <c r="C122" s="38"/>
      <c r="D122" s="38"/>
      <c r="E122" s="38"/>
      <c r="F122" s="3"/>
      <c r="G122" s="39">
        <v>2073900</v>
      </c>
      <c r="H122" s="39"/>
      <c r="I122" s="39"/>
      <c r="J122" s="39"/>
      <c r="K122" s="39"/>
      <c r="L122" s="31">
        <f t="shared" si="1"/>
        <v>2073900</v>
      </c>
      <c r="M122" s="31"/>
      <c r="N122" s="10">
        <v>81.896818901074923</v>
      </c>
      <c r="O122" s="9">
        <v>-36495.47</v>
      </c>
    </row>
    <row r="123" spans="1:15" ht="15" customHeight="1" thickBot="1" x14ac:dyDescent="0.3">
      <c r="A123" s="5" t="s">
        <v>27</v>
      </c>
      <c r="B123" s="1" t="s">
        <v>78</v>
      </c>
      <c r="C123" s="29" t="s">
        <v>28</v>
      </c>
      <c r="D123" s="29"/>
      <c r="E123" s="29"/>
      <c r="F123" s="1"/>
      <c r="G123" s="30">
        <v>102000</v>
      </c>
      <c r="H123" s="30"/>
      <c r="I123" s="30"/>
      <c r="J123" s="30"/>
      <c r="K123" s="30"/>
      <c r="L123" s="31">
        <f t="shared" si="1"/>
        <v>102000</v>
      </c>
      <c r="M123" s="31"/>
      <c r="N123" s="4">
        <v>50</v>
      </c>
      <c r="O123" s="2">
        <v>-5084</v>
      </c>
    </row>
    <row r="124" spans="1:15" ht="15" customHeight="1" thickBot="1" x14ac:dyDescent="0.3">
      <c r="A124" s="5" t="s">
        <v>33</v>
      </c>
      <c r="B124" s="1" t="s">
        <v>78</v>
      </c>
      <c r="C124" s="29" t="s">
        <v>28</v>
      </c>
      <c r="D124" s="29"/>
      <c r="E124" s="29"/>
      <c r="F124" s="1" t="s">
        <v>34</v>
      </c>
      <c r="G124" s="30">
        <v>102000</v>
      </c>
      <c r="H124" s="30"/>
      <c r="I124" s="30"/>
      <c r="J124" s="30"/>
      <c r="K124" s="30"/>
      <c r="L124" s="31">
        <f t="shared" si="1"/>
        <v>102000</v>
      </c>
      <c r="M124" s="31"/>
      <c r="N124" s="4">
        <v>50</v>
      </c>
      <c r="O124" s="2">
        <v>-5084</v>
      </c>
    </row>
    <row r="125" spans="1:15" ht="23.25" customHeight="1" thickBot="1" x14ac:dyDescent="0.3">
      <c r="A125" s="5" t="s">
        <v>35</v>
      </c>
      <c r="B125" s="1" t="s">
        <v>78</v>
      </c>
      <c r="C125" s="29" t="s">
        <v>28</v>
      </c>
      <c r="D125" s="29"/>
      <c r="E125" s="29"/>
      <c r="F125" s="1" t="s">
        <v>36</v>
      </c>
      <c r="G125" s="30">
        <v>102000</v>
      </c>
      <c r="H125" s="30"/>
      <c r="I125" s="30"/>
      <c r="J125" s="30"/>
      <c r="K125" s="30"/>
      <c r="L125" s="31">
        <f t="shared" si="1"/>
        <v>102000</v>
      </c>
      <c r="M125" s="31"/>
      <c r="N125" s="4">
        <v>50</v>
      </c>
      <c r="O125" s="2">
        <v>-5084</v>
      </c>
    </row>
    <row r="126" spans="1:15" ht="15" customHeight="1" thickBot="1" x14ac:dyDescent="0.3">
      <c r="A126" s="5" t="s">
        <v>37</v>
      </c>
      <c r="B126" s="1" t="s">
        <v>78</v>
      </c>
      <c r="C126" s="29" t="s">
        <v>28</v>
      </c>
      <c r="D126" s="29"/>
      <c r="E126" s="29"/>
      <c r="F126" s="1" t="s">
        <v>38</v>
      </c>
      <c r="G126" s="30">
        <v>102000</v>
      </c>
      <c r="H126" s="30"/>
      <c r="I126" s="30"/>
      <c r="J126" s="30"/>
      <c r="K126" s="30"/>
      <c r="L126" s="31">
        <f t="shared" si="1"/>
        <v>102000</v>
      </c>
      <c r="M126" s="31"/>
      <c r="N126" s="4">
        <v>50</v>
      </c>
      <c r="O126" s="2">
        <v>-5084</v>
      </c>
    </row>
    <row r="127" spans="1:15" ht="15" customHeight="1" thickBot="1" x14ac:dyDescent="0.3">
      <c r="A127" s="5" t="s">
        <v>27</v>
      </c>
      <c r="B127" s="1" t="s">
        <v>78</v>
      </c>
      <c r="C127" s="29" t="s">
        <v>79</v>
      </c>
      <c r="D127" s="29"/>
      <c r="E127" s="29"/>
      <c r="F127" s="1"/>
      <c r="G127" s="30">
        <v>1971900</v>
      </c>
      <c r="H127" s="30"/>
      <c r="I127" s="30"/>
      <c r="J127" s="30"/>
      <c r="K127" s="30"/>
      <c r="L127" s="31">
        <f t="shared" si="1"/>
        <v>1971900</v>
      </c>
      <c r="M127" s="31"/>
      <c r="N127" s="4">
        <v>83.591059870761484</v>
      </c>
      <c r="O127" s="2">
        <v>-31411.47</v>
      </c>
    </row>
    <row r="128" spans="1:15" ht="34.5" customHeight="1" thickBot="1" x14ac:dyDescent="0.3">
      <c r="A128" s="5" t="s">
        <v>15</v>
      </c>
      <c r="B128" s="1" t="s">
        <v>78</v>
      </c>
      <c r="C128" s="29" t="s">
        <v>79</v>
      </c>
      <c r="D128" s="29"/>
      <c r="E128" s="29"/>
      <c r="F128" s="1" t="s">
        <v>16</v>
      </c>
      <c r="G128" s="30">
        <v>1971900</v>
      </c>
      <c r="H128" s="30"/>
      <c r="I128" s="30"/>
      <c r="J128" s="30"/>
      <c r="K128" s="30"/>
      <c r="L128" s="31">
        <f t="shared" si="1"/>
        <v>1971900</v>
      </c>
      <c r="M128" s="31"/>
      <c r="N128" s="4">
        <v>83.591059870761484</v>
      </c>
      <c r="O128" s="2">
        <v>-31411.47</v>
      </c>
    </row>
    <row r="129" spans="1:15" ht="15" customHeight="1" thickBot="1" x14ac:dyDescent="0.3">
      <c r="A129" s="5" t="s">
        <v>17</v>
      </c>
      <c r="B129" s="1" t="s">
        <v>78</v>
      </c>
      <c r="C129" s="29" t="s">
        <v>79</v>
      </c>
      <c r="D129" s="29"/>
      <c r="E129" s="29"/>
      <c r="F129" s="1" t="s">
        <v>18</v>
      </c>
      <c r="G129" s="30">
        <v>1971900</v>
      </c>
      <c r="H129" s="30"/>
      <c r="I129" s="30"/>
      <c r="J129" s="30"/>
      <c r="K129" s="30"/>
      <c r="L129" s="31">
        <f t="shared" si="1"/>
        <v>1971900</v>
      </c>
      <c r="M129" s="31"/>
      <c r="N129" s="4">
        <v>83.591059870761484</v>
      </c>
      <c r="O129" s="2">
        <v>-31411.47</v>
      </c>
    </row>
    <row r="130" spans="1:15" ht="15" customHeight="1" thickBot="1" x14ac:dyDescent="0.3">
      <c r="A130" s="5" t="s">
        <v>19</v>
      </c>
      <c r="B130" s="1" t="s">
        <v>78</v>
      </c>
      <c r="C130" s="29" t="s">
        <v>79</v>
      </c>
      <c r="D130" s="29"/>
      <c r="E130" s="29"/>
      <c r="F130" s="1" t="s">
        <v>20</v>
      </c>
      <c r="G130" s="30">
        <v>1514500</v>
      </c>
      <c r="H130" s="30"/>
      <c r="I130" s="30"/>
      <c r="J130" s="30"/>
      <c r="K130" s="30"/>
      <c r="L130" s="31">
        <f t="shared" si="1"/>
        <v>1514500</v>
      </c>
      <c r="M130" s="31"/>
      <c r="N130" s="4">
        <v>80.076733003449178</v>
      </c>
      <c r="O130" s="2">
        <v>-31365</v>
      </c>
    </row>
    <row r="131" spans="1:15" ht="23.25" customHeight="1" thickBot="1" x14ac:dyDescent="0.3">
      <c r="A131" s="5" t="s">
        <v>21</v>
      </c>
      <c r="B131" s="1" t="s">
        <v>78</v>
      </c>
      <c r="C131" s="29" t="s">
        <v>79</v>
      </c>
      <c r="D131" s="29"/>
      <c r="E131" s="29"/>
      <c r="F131" s="1" t="s">
        <v>22</v>
      </c>
      <c r="G131" s="30">
        <v>457400</v>
      </c>
      <c r="H131" s="30"/>
      <c r="I131" s="30"/>
      <c r="J131" s="30"/>
      <c r="K131" s="30"/>
      <c r="L131" s="31">
        <f t="shared" si="1"/>
        <v>457400</v>
      </c>
      <c r="M131" s="31"/>
      <c r="N131" s="4">
        <v>99.863323529411758</v>
      </c>
      <c r="O131" s="2">
        <v>-46.47</v>
      </c>
    </row>
    <row r="132" spans="1:15" ht="15" customHeight="1" thickBot="1" x14ac:dyDescent="0.3">
      <c r="A132" s="11" t="s">
        <v>80</v>
      </c>
      <c r="B132" s="3" t="s">
        <v>81</v>
      </c>
      <c r="C132" s="38"/>
      <c r="D132" s="38"/>
      <c r="E132" s="38"/>
      <c r="F132" s="3"/>
      <c r="G132" s="39">
        <v>4822000</v>
      </c>
      <c r="H132" s="39"/>
      <c r="I132" s="39"/>
      <c r="J132" s="39"/>
      <c r="K132" s="39"/>
      <c r="L132" s="31">
        <f t="shared" si="1"/>
        <v>4822000</v>
      </c>
      <c r="M132" s="31"/>
      <c r="N132" s="10">
        <v>0</v>
      </c>
      <c r="O132" s="9">
        <v>-4822000</v>
      </c>
    </row>
    <row r="133" spans="1:15" ht="15" customHeight="1" thickBot="1" x14ac:dyDescent="0.3">
      <c r="A133" s="5" t="s">
        <v>82</v>
      </c>
      <c r="B133" s="1" t="s">
        <v>81</v>
      </c>
      <c r="C133" s="29" t="s">
        <v>83</v>
      </c>
      <c r="D133" s="29"/>
      <c r="E133" s="29"/>
      <c r="F133" s="1"/>
      <c r="G133" s="30">
        <v>4822000</v>
      </c>
      <c r="H133" s="30"/>
      <c r="I133" s="30"/>
      <c r="J133" s="30"/>
      <c r="K133" s="30"/>
      <c r="L133" s="31">
        <f t="shared" si="1"/>
        <v>4822000</v>
      </c>
      <c r="M133" s="31"/>
      <c r="N133" s="4">
        <v>0</v>
      </c>
      <c r="O133" s="2">
        <v>-4822000</v>
      </c>
    </row>
    <row r="134" spans="1:15" ht="15" customHeight="1" thickBot="1" x14ac:dyDescent="0.3">
      <c r="A134" s="5" t="s">
        <v>39</v>
      </c>
      <c r="B134" s="1" t="s">
        <v>81</v>
      </c>
      <c r="C134" s="29" t="s">
        <v>83</v>
      </c>
      <c r="D134" s="29"/>
      <c r="E134" s="29"/>
      <c r="F134" s="1" t="s">
        <v>40</v>
      </c>
      <c r="G134" s="30">
        <v>4822000</v>
      </c>
      <c r="H134" s="30"/>
      <c r="I134" s="30"/>
      <c r="J134" s="30"/>
      <c r="K134" s="30"/>
      <c r="L134" s="31">
        <f t="shared" si="1"/>
        <v>4822000</v>
      </c>
      <c r="M134" s="31"/>
      <c r="N134" s="4">
        <v>0</v>
      </c>
      <c r="O134" s="2">
        <v>-4822000</v>
      </c>
    </row>
    <row r="135" spans="1:15" ht="15" customHeight="1" thickBot="1" x14ac:dyDescent="0.3">
      <c r="A135" s="5" t="s">
        <v>84</v>
      </c>
      <c r="B135" s="1" t="s">
        <v>81</v>
      </c>
      <c r="C135" s="29" t="s">
        <v>83</v>
      </c>
      <c r="D135" s="29"/>
      <c r="E135" s="29"/>
      <c r="F135" s="1" t="s">
        <v>85</v>
      </c>
      <c r="G135" s="30">
        <v>4822000</v>
      </c>
      <c r="H135" s="30"/>
      <c r="I135" s="30"/>
      <c r="J135" s="30"/>
      <c r="K135" s="30"/>
      <c r="L135" s="31">
        <f t="shared" ref="L135:L198" si="2">G135+J135</f>
        <v>4822000</v>
      </c>
      <c r="M135" s="31"/>
      <c r="N135" s="4">
        <v>0</v>
      </c>
      <c r="O135" s="2">
        <v>-4822000</v>
      </c>
    </row>
    <row r="136" spans="1:15" ht="15" customHeight="1" thickBot="1" x14ac:dyDescent="0.3">
      <c r="A136" s="11" t="s">
        <v>86</v>
      </c>
      <c r="B136" s="3" t="s">
        <v>87</v>
      </c>
      <c r="C136" s="38"/>
      <c r="D136" s="38"/>
      <c r="E136" s="38"/>
      <c r="F136" s="3"/>
      <c r="G136" s="39">
        <v>24426600</v>
      </c>
      <c r="H136" s="39"/>
      <c r="I136" s="39"/>
      <c r="J136" s="39"/>
      <c r="K136" s="39"/>
      <c r="L136" s="31">
        <f t="shared" si="2"/>
        <v>24426600</v>
      </c>
      <c r="M136" s="31"/>
      <c r="N136" s="10">
        <v>2.0120682136185746</v>
      </c>
      <c r="O136" s="9">
        <v>-20694022.32</v>
      </c>
    </row>
    <row r="137" spans="1:15" ht="45.75" customHeight="1" thickBot="1" x14ac:dyDescent="0.3">
      <c r="A137" s="5" t="s">
        <v>88</v>
      </c>
      <c r="B137" s="1" t="s">
        <v>87</v>
      </c>
      <c r="C137" s="29" t="s">
        <v>89</v>
      </c>
      <c r="D137" s="29"/>
      <c r="E137" s="29"/>
      <c r="F137" s="1"/>
      <c r="G137" s="30">
        <v>338000</v>
      </c>
      <c r="H137" s="30"/>
      <c r="I137" s="30"/>
      <c r="J137" s="30"/>
      <c r="K137" s="30"/>
      <c r="L137" s="31">
        <f t="shared" si="2"/>
        <v>338000</v>
      </c>
      <c r="M137" s="31"/>
      <c r="N137" s="4">
        <v>0</v>
      </c>
      <c r="O137" s="2">
        <v>-338000</v>
      </c>
    </row>
    <row r="138" spans="1:15" ht="23.25" customHeight="1" thickBot="1" x14ac:dyDescent="0.3">
      <c r="A138" s="5" t="s">
        <v>90</v>
      </c>
      <c r="B138" s="1" t="s">
        <v>87</v>
      </c>
      <c r="C138" s="29" t="s">
        <v>89</v>
      </c>
      <c r="D138" s="29"/>
      <c r="E138" s="29"/>
      <c r="F138" s="1" t="s">
        <v>91</v>
      </c>
      <c r="G138" s="30">
        <v>338000</v>
      </c>
      <c r="H138" s="30"/>
      <c r="I138" s="30"/>
      <c r="J138" s="30"/>
      <c r="K138" s="30"/>
      <c r="L138" s="31">
        <f t="shared" si="2"/>
        <v>338000</v>
      </c>
      <c r="M138" s="31"/>
      <c r="N138" s="4">
        <v>0</v>
      </c>
      <c r="O138" s="2">
        <v>-338000</v>
      </c>
    </row>
    <row r="139" spans="1:15" ht="34.5" customHeight="1" thickBot="1" x14ac:dyDescent="0.3">
      <c r="A139" s="5" t="s">
        <v>92</v>
      </c>
      <c r="B139" s="1" t="s">
        <v>87</v>
      </c>
      <c r="C139" s="29" t="s">
        <v>89</v>
      </c>
      <c r="D139" s="29"/>
      <c r="E139" s="29"/>
      <c r="F139" s="1" t="s">
        <v>93</v>
      </c>
      <c r="G139" s="30">
        <v>338000</v>
      </c>
      <c r="H139" s="30"/>
      <c r="I139" s="30"/>
      <c r="J139" s="30"/>
      <c r="K139" s="30"/>
      <c r="L139" s="31">
        <f t="shared" si="2"/>
        <v>338000</v>
      </c>
      <c r="M139" s="31"/>
      <c r="N139" s="4">
        <v>0</v>
      </c>
      <c r="O139" s="2">
        <v>-338000</v>
      </c>
    </row>
    <row r="140" spans="1:15" ht="15" customHeight="1" thickBot="1" x14ac:dyDescent="0.3">
      <c r="A140" s="5" t="s">
        <v>94</v>
      </c>
      <c r="B140" s="1" t="s">
        <v>87</v>
      </c>
      <c r="C140" s="29" t="s">
        <v>89</v>
      </c>
      <c r="D140" s="29"/>
      <c r="E140" s="29"/>
      <c r="F140" s="1" t="s">
        <v>95</v>
      </c>
      <c r="G140" s="30">
        <v>338000</v>
      </c>
      <c r="H140" s="30"/>
      <c r="I140" s="30"/>
      <c r="J140" s="30"/>
      <c r="K140" s="30"/>
      <c r="L140" s="31">
        <f t="shared" si="2"/>
        <v>338000</v>
      </c>
      <c r="M140" s="31"/>
      <c r="N140" s="4">
        <v>0</v>
      </c>
      <c r="O140" s="2">
        <v>-338000</v>
      </c>
    </row>
    <row r="141" spans="1:15" ht="57" customHeight="1" thickBot="1" x14ac:dyDescent="0.3">
      <c r="A141" s="5" t="s">
        <v>96</v>
      </c>
      <c r="B141" s="1" t="s">
        <v>87</v>
      </c>
      <c r="C141" s="29" t="s">
        <v>97</v>
      </c>
      <c r="D141" s="29"/>
      <c r="E141" s="29"/>
      <c r="F141" s="1"/>
      <c r="G141" s="30">
        <v>14100</v>
      </c>
      <c r="H141" s="30"/>
      <c r="I141" s="30"/>
      <c r="J141" s="30"/>
      <c r="K141" s="30"/>
      <c r="L141" s="31">
        <f t="shared" si="2"/>
        <v>14100</v>
      </c>
      <c r="M141" s="31"/>
      <c r="N141" s="4">
        <v>0</v>
      </c>
      <c r="O141" s="2">
        <v>-14100</v>
      </c>
    </row>
    <row r="142" spans="1:15" ht="23.25" customHeight="1" thickBot="1" x14ac:dyDescent="0.3">
      <c r="A142" s="5" t="s">
        <v>90</v>
      </c>
      <c r="B142" s="1" t="s">
        <v>87</v>
      </c>
      <c r="C142" s="29" t="s">
        <v>97</v>
      </c>
      <c r="D142" s="29"/>
      <c r="E142" s="29"/>
      <c r="F142" s="1" t="s">
        <v>91</v>
      </c>
      <c r="G142" s="30">
        <v>14100</v>
      </c>
      <c r="H142" s="30"/>
      <c r="I142" s="30"/>
      <c r="J142" s="30"/>
      <c r="K142" s="30"/>
      <c r="L142" s="31">
        <f t="shared" si="2"/>
        <v>14100</v>
      </c>
      <c r="M142" s="31"/>
      <c r="N142" s="4">
        <v>0</v>
      </c>
      <c r="O142" s="2">
        <v>-14100</v>
      </c>
    </row>
    <row r="143" spans="1:15" ht="34.5" customHeight="1" thickBot="1" x14ac:dyDescent="0.3">
      <c r="A143" s="5" t="s">
        <v>92</v>
      </c>
      <c r="B143" s="1" t="s">
        <v>87</v>
      </c>
      <c r="C143" s="29" t="s">
        <v>97</v>
      </c>
      <c r="D143" s="29"/>
      <c r="E143" s="29"/>
      <c r="F143" s="1" t="s">
        <v>93</v>
      </c>
      <c r="G143" s="30">
        <v>14100</v>
      </c>
      <c r="H143" s="30"/>
      <c r="I143" s="30"/>
      <c r="J143" s="30"/>
      <c r="K143" s="30"/>
      <c r="L143" s="31">
        <f t="shared" si="2"/>
        <v>14100</v>
      </c>
      <c r="M143" s="31"/>
      <c r="N143" s="4">
        <v>0</v>
      </c>
      <c r="O143" s="2">
        <v>-14100</v>
      </c>
    </row>
    <row r="144" spans="1:15" ht="15" customHeight="1" thickBot="1" x14ac:dyDescent="0.3">
      <c r="A144" s="5" t="s">
        <v>94</v>
      </c>
      <c r="B144" s="1" t="s">
        <v>87</v>
      </c>
      <c r="C144" s="29" t="s">
        <v>97</v>
      </c>
      <c r="D144" s="29"/>
      <c r="E144" s="29"/>
      <c r="F144" s="1" t="s">
        <v>95</v>
      </c>
      <c r="G144" s="30">
        <v>14100</v>
      </c>
      <c r="H144" s="30"/>
      <c r="I144" s="30"/>
      <c r="J144" s="30"/>
      <c r="K144" s="30"/>
      <c r="L144" s="31">
        <f t="shared" si="2"/>
        <v>14100</v>
      </c>
      <c r="M144" s="31"/>
      <c r="N144" s="4">
        <v>0</v>
      </c>
      <c r="O144" s="2">
        <v>-14100</v>
      </c>
    </row>
    <row r="145" spans="1:15" ht="15" customHeight="1" thickBot="1" x14ac:dyDescent="0.3">
      <c r="A145" s="5" t="s">
        <v>98</v>
      </c>
      <c r="B145" s="1" t="s">
        <v>87</v>
      </c>
      <c r="C145" s="29" t="s">
        <v>99</v>
      </c>
      <c r="D145" s="29"/>
      <c r="E145" s="29"/>
      <c r="F145" s="1"/>
      <c r="G145" s="30">
        <v>245208</v>
      </c>
      <c r="H145" s="30"/>
      <c r="I145" s="30"/>
      <c r="J145" s="30"/>
      <c r="K145" s="30"/>
      <c r="L145" s="31">
        <f t="shared" si="2"/>
        <v>245208</v>
      </c>
      <c r="M145" s="31"/>
      <c r="N145" s="4">
        <v>0</v>
      </c>
      <c r="O145" s="2">
        <v>-245208</v>
      </c>
    </row>
    <row r="146" spans="1:15" ht="23.25" customHeight="1" thickBot="1" x14ac:dyDescent="0.3">
      <c r="A146" s="5" t="s">
        <v>90</v>
      </c>
      <c r="B146" s="1" t="s">
        <v>87</v>
      </c>
      <c r="C146" s="29" t="s">
        <v>99</v>
      </c>
      <c r="D146" s="29"/>
      <c r="E146" s="29"/>
      <c r="F146" s="1" t="s">
        <v>91</v>
      </c>
      <c r="G146" s="30">
        <v>245208</v>
      </c>
      <c r="H146" s="30"/>
      <c r="I146" s="30"/>
      <c r="J146" s="30"/>
      <c r="K146" s="30"/>
      <c r="L146" s="31">
        <f t="shared" si="2"/>
        <v>245208</v>
      </c>
      <c r="M146" s="31"/>
      <c r="N146" s="4">
        <v>0</v>
      </c>
      <c r="O146" s="2">
        <v>-245208</v>
      </c>
    </row>
    <row r="147" spans="1:15" ht="15" customHeight="1" thickBot="1" x14ac:dyDescent="0.3">
      <c r="A147" s="5" t="s">
        <v>100</v>
      </c>
      <c r="B147" s="1" t="s">
        <v>87</v>
      </c>
      <c r="C147" s="29" t="s">
        <v>99</v>
      </c>
      <c r="D147" s="29"/>
      <c r="E147" s="29"/>
      <c r="F147" s="1" t="s">
        <v>101</v>
      </c>
      <c r="G147" s="30">
        <v>245208</v>
      </c>
      <c r="H147" s="30"/>
      <c r="I147" s="30"/>
      <c r="J147" s="30"/>
      <c r="K147" s="30"/>
      <c r="L147" s="31">
        <f t="shared" si="2"/>
        <v>245208</v>
      </c>
      <c r="M147" s="31"/>
      <c r="N147" s="4">
        <v>0</v>
      </c>
      <c r="O147" s="2">
        <v>-245208</v>
      </c>
    </row>
    <row r="148" spans="1:15" ht="15" customHeight="1" thickBot="1" x14ac:dyDescent="0.3">
      <c r="A148" s="5" t="s">
        <v>102</v>
      </c>
      <c r="B148" s="1" t="s">
        <v>87</v>
      </c>
      <c r="C148" s="29" t="s">
        <v>99</v>
      </c>
      <c r="D148" s="29"/>
      <c r="E148" s="29"/>
      <c r="F148" s="1" t="s">
        <v>103</v>
      </c>
      <c r="G148" s="30">
        <v>245208</v>
      </c>
      <c r="H148" s="30"/>
      <c r="I148" s="30"/>
      <c r="J148" s="30"/>
      <c r="K148" s="30"/>
      <c r="L148" s="31">
        <f t="shared" si="2"/>
        <v>245208</v>
      </c>
      <c r="M148" s="31"/>
      <c r="N148" s="4">
        <v>0</v>
      </c>
      <c r="O148" s="2">
        <v>-245208</v>
      </c>
    </row>
    <row r="149" spans="1:15" ht="23.25" customHeight="1" thickBot="1" x14ac:dyDescent="0.3">
      <c r="A149" s="5" t="s">
        <v>104</v>
      </c>
      <c r="B149" s="1" t="s">
        <v>87</v>
      </c>
      <c r="C149" s="29" t="s">
        <v>105</v>
      </c>
      <c r="D149" s="29"/>
      <c r="E149" s="29"/>
      <c r="F149" s="1"/>
      <c r="G149" s="30">
        <v>5858992</v>
      </c>
      <c r="H149" s="30"/>
      <c r="I149" s="30"/>
      <c r="J149" s="30"/>
      <c r="K149" s="30"/>
      <c r="L149" s="31">
        <f t="shared" si="2"/>
        <v>5858992</v>
      </c>
      <c r="M149" s="31"/>
      <c r="N149" s="4">
        <v>7.0972908590247217</v>
      </c>
      <c r="O149" s="2">
        <v>-2375840</v>
      </c>
    </row>
    <row r="150" spans="1:15" ht="15" customHeight="1" thickBot="1" x14ac:dyDescent="0.3">
      <c r="A150" s="5" t="s">
        <v>33</v>
      </c>
      <c r="B150" s="1" t="s">
        <v>87</v>
      </c>
      <c r="C150" s="29" t="s">
        <v>105</v>
      </c>
      <c r="D150" s="29"/>
      <c r="E150" s="29"/>
      <c r="F150" s="1" t="s">
        <v>34</v>
      </c>
      <c r="G150" s="30">
        <v>3746550</v>
      </c>
      <c r="H150" s="30"/>
      <c r="I150" s="30"/>
      <c r="J150" s="30"/>
      <c r="K150" s="30"/>
      <c r="L150" s="31">
        <f t="shared" si="2"/>
        <v>3746550</v>
      </c>
      <c r="M150" s="31"/>
      <c r="N150" s="4">
        <v>0</v>
      </c>
      <c r="O150" s="2">
        <v>-444900</v>
      </c>
    </row>
    <row r="151" spans="1:15" ht="23.25" customHeight="1" thickBot="1" x14ac:dyDescent="0.3">
      <c r="A151" s="5" t="s">
        <v>35</v>
      </c>
      <c r="B151" s="1" t="s">
        <v>87</v>
      </c>
      <c r="C151" s="29" t="s">
        <v>105</v>
      </c>
      <c r="D151" s="29"/>
      <c r="E151" s="29"/>
      <c r="F151" s="1" t="s">
        <v>36</v>
      </c>
      <c r="G151" s="30">
        <v>3746550</v>
      </c>
      <c r="H151" s="30"/>
      <c r="I151" s="30"/>
      <c r="J151" s="30"/>
      <c r="K151" s="30"/>
      <c r="L151" s="31">
        <f t="shared" si="2"/>
        <v>3746550</v>
      </c>
      <c r="M151" s="31"/>
      <c r="N151" s="4">
        <v>0</v>
      </c>
      <c r="O151" s="2">
        <v>-444900</v>
      </c>
    </row>
    <row r="152" spans="1:15" ht="15" customHeight="1" thickBot="1" x14ac:dyDescent="0.3">
      <c r="A152" s="5" t="s">
        <v>37</v>
      </c>
      <c r="B152" s="1" t="s">
        <v>87</v>
      </c>
      <c r="C152" s="29" t="s">
        <v>105</v>
      </c>
      <c r="D152" s="29"/>
      <c r="E152" s="29"/>
      <c r="F152" s="1" t="s">
        <v>38</v>
      </c>
      <c r="G152" s="30">
        <v>3746550</v>
      </c>
      <c r="H152" s="30"/>
      <c r="I152" s="30"/>
      <c r="J152" s="30"/>
      <c r="K152" s="30"/>
      <c r="L152" s="31">
        <f t="shared" si="2"/>
        <v>3746550</v>
      </c>
      <c r="M152" s="31"/>
      <c r="N152" s="4">
        <v>0</v>
      </c>
      <c r="O152" s="2">
        <v>-444900</v>
      </c>
    </row>
    <row r="153" spans="1:15" ht="15" customHeight="1" thickBot="1" x14ac:dyDescent="0.3">
      <c r="A153" s="5" t="s">
        <v>106</v>
      </c>
      <c r="B153" s="1" t="s">
        <v>87</v>
      </c>
      <c r="C153" s="29" t="s">
        <v>105</v>
      </c>
      <c r="D153" s="29"/>
      <c r="E153" s="29"/>
      <c r="F153" s="1" t="s">
        <v>107</v>
      </c>
      <c r="G153" s="30">
        <v>1360050</v>
      </c>
      <c r="H153" s="30"/>
      <c r="I153" s="30"/>
      <c r="J153" s="30"/>
      <c r="K153" s="30"/>
      <c r="L153" s="31">
        <f t="shared" si="2"/>
        <v>1360050</v>
      </c>
      <c r="M153" s="31"/>
      <c r="N153" s="4">
        <v>7.0447410021690375</v>
      </c>
      <c r="O153" s="2">
        <v>-1264238</v>
      </c>
    </row>
    <row r="154" spans="1:15" ht="15" customHeight="1" thickBot="1" x14ac:dyDescent="0.3">
      <c r="A154" s="5" t="s">
        <v>108</v>
      </c>
      <c r="B154" s="1" t="s">
        <v>87</v>
      </c>
      <c r="C154" s="29" t="s">
        <v>105</v>
      </c>
      <c r="D154" s="29"/>
      <c r="E154" s="29"/>
      <c r="F154" s="1" t="s">
        <v>109</v>
      </c>
      <c r="G154" s="30">
        <v>1360050</v>
      </c>
      <c r="H154" s="30"/>
      <c r="I154" s="30"/>
      <c r="J154" s="30"/>
      <c r="K154" s="30"/>
      <c r="L154" s="31">
        <f t="shared" si="2"/>
        <v>1360050</v>
      </c>
      <c r="M154" s="31"/>
      <c r="N154" s="4">
        <v>7.0447410021690375</v>
      </c>
      <c r="O154" s="2">
        <v>-1264238</v>
      </c>
    </row>
    <row r="155" spans="1:15" ht="23.25" customHeight="1" thickBot="1" x14ac:dyDescent="0.3">
      <c r="A155" s="5" t="s">
        <v>90</v>
      </c>
      <c r="B155" s="1" t="s">
        <v>87</v>
      </c>
      <c r="C155" s="29" t="s">
        <v>105</v>
      </c>
      <c r="D155" s="29"/>
      <c r="E155" s="29"/>
      <c r="F155" s="1" t="s">
        <v>91</v>
      </c>
      <c r="G155" s="30">
        <v>752392</v>
      </c>
      <c r="H155" s="30"/>
      <c r="I155" s="30"/>
      <c r="J155" s="30"/>
      <c r="K155" s="30"/>
      <c r="L155" s="31">
        <f t="shared" si="2"/>
        <v>752392</v>
      </c>
      <c r="M155" s="31"/>
      <c r="N155" s="4">
        <v>11.389009984157195</v>
      </c>
      <c r="O155" s="2">
        <v>-666702</v>
      </c>
    </row>
    <row r="156" spans="1:15" ht="15" customHeight="1" thickBot="1" x14ac:dyDescent="0.3">
      <c r="A156" s="5" t="s">
        <v>100</v>
      </c>
      <c r="B156" s="1" t="s">
        <v>87</v>
      </c>
      <c r="C156" s="29" t="s">
        <v>105</v>
      </c>
      <c r="D156" s="29"/>
      <c r="E156" s="29"/>
      <c r="F156" s="1" t="s">
        <v>101</v>
      </c>
      <c r="G156" s="30">
        <v>752392</v>
      </c>
      <c r="H156" s="30"/>
      <c r="I156" s="30"/>
      <c r="J156" s="30"/>
      <c r="K156" s="30"/>
      <c r="L156" s="31">
        <f t="shared" si="2"/>
        <v>752392</v>
      </c>
      <c r="M156" s="31"/>
      <c r="N156" s="4">
        <v>11.389009984157195</v>
      </c>
      <c r="O156" s="2">
        <v>-666702</v>
      </c>
    </row>
    <row r="157" spans="1:15" ht="15" customHeight="1" thickBot="1" x14ac:dyDescent="0.3">
      <c r="A157" s="5" t="s">
        <v>102</v>
      </c>
      <c r="B157" s="1" t="s">
        <v>87</v>
      </c>
      <c r="C157" s="29" t="s">
        <v>105</v>
      </c>
      <c r="D157" s="29"/>
      <c r="E157" s="29"/>
      <c r="F157" s="1" t="s">
        <v>103</v>
      </c>
      <c r="G157" s="30">
        <v>752392</v>
      </c>
      <c r="H157" s="30"/>
      <c r="I157" s="30"/>
      <c r="J157" s="30"/>
      <c r="K157" s="30"/>
      <c r="L157" s="31">
        <f t="shared" si="2"/>
        <v>752392</v>
      </c>
      <c r="M157" s="31"/>
      <c r="N157" s="4">
        <v>11.389009984157195</v>
      </c>
      <c r="O157" s="2">
        <v>-666702</v>
      </c>
    </row>
    <row r="158" spans="1:15" ht="34.5" customHeight="1" thickBot="1" x14ac:dyDescent="0.3">
      <c r="A158" s="5" t="s">
        <v>110</v>
      </c>
      <c r="B158" s="1" t="s">
        <v>87</v>
      </c>
      <c r="C158" s="29" t="s">
        <v>111</v>
      </c>
      <c r="D158" s="29"/>
      <c r="E158" s="29"/>
      <c r="F158" s="1"/>
      <c r="G158" s="30">
        <v>20000</v>
      </c>
      <c r="H158" s="30"/>
      <c r="I158" s="30"/>
      <c r="J158" s="30"/>
      <c r="K158" s="30"/>
      <c r="L158" s="31">
        <f t="shared" si="2"/>
        <v>20000</v>
      </c>
      <c r="M158" s="31"/>
      <c r="N158" s="4">
        <v>0</v>
      </c>
      <c r="O158" s="2">
        <v>-14000</v>
      </c>
    </row>
    <row r="159" spans="1:15" ht="15" customHeight="1" thickBot="1" x14ac:dyDescent="0.3">
      <c r="A159" s="5" t="s">
        <v>33</v>
      </c>
      <c r="B159" s="1" t="s">
        <v>87</v>
      </c>
      <c r="C159" s="29" t="s">
        <v>111</v>
      </c>
      <c r="D159" s="29"/>
      <c r="E159" s="29"/>
      <c r="F159" s="1" t="s">
        <v>34</v>
      </c>
      <c r="G159" s="30">
        <v>20000</v>
      </c>
      <c r="H159" s="30"/>
      <c r="I159" s="30"/>
      <c r="J159" s="30"/>
      <c r="K159" s="30"/>
      <c r="L159" s="31">
        <f t="shared" si="2"/>
        <v>20000</v>
      </c>
      <c r="M159" s="31"/>
      <c r="N159" s="4">
        <v>0</v>
      </c>
      <c r="O159" s="2">
        <v>-14000</v>
      </c>
    </row>
    <row r="160" spans="1:15" ht="23.25" customHeight="1" thickBot="1" x14ac:dyDescent="0.3">
      <c r="A160" s="5" t="s">
        <v>35</v>
      </c>
      <c r="B160" s="1" t="s">
        <v>87</v>
      </c>
      <c r="C160" s="29" t="s">
        <v>111</v>
      </c>
      <c r="D160" s="29"/>
      <c r="E160" s="29"/>
      <c r="F160" s="1" t="s">
        <v>36</v>
      </c>
      <c r="G160" s="30">
        <v>20000</v>
      </c>
      <c r="H160" s="30"/>
      <c r="I160" s="30"/>
      <c r="J160" s="30"/>
      <c r="K160" s="30"/>
      <c r="L160" s="31">
        <f t="shared" si="2"/>
        <v>20000</v>
      </c>
      <c r="M160" s="31"/>
      <c r="N160" s="4">
        <v>0</v>
      </c>
      <c r="O160" s="2">
        <v>-14000</v>
      </c>
    </row>
    <row r="161" spans="1:15" ht="15" customHeight="1" thickBot="1" x14ac:dyDescent="0.3">
      <c r="A161" s="5" t="s">
        <v>37</v>
      </c>
      <c r="B161" s="1" t="s">
        <v>87</v>
      </c>
      <c r="C161" s="29" t="s">
        <v>111</v>
      </c>
      <c r="D161" s="29"/>
      <c r="E161" s="29"/>
      <c r="F161" s="1" t="s">
        <v>38</v>
      </c>
      <c r="G161" s="30">
        <v>20000</v>
      </c>
      <c r="H161" s="30"/>
      <c r="I161" s="30"/>
      <c r="J161" s="30"/>
      <c r="K161" s="30"/>
      <c r="L161" s="31">
        <f t="shared" si="2"/>
        <v>20000</v>
      </c>
      <c r="M161" s="31"/>
      <c r="N161" s="4">
        <v>0</v>
      </c>
      <c r="O161" s="2">
        <v>-14000</v>
      </c>
    </row>
    <row r="162" spans="1:15" ht="23.25" customHeight="1" thickBot="1" x14ac:dyDescent="0.3">
      <c r="A162" s="5" t="s">
        <v>112</v>
      </c>
      <c r="B162" s="1" t="s">
        <v>87</v>
      </c>
      <c r="C162" s="29" t="s">
        <v>113</v>
      </c>
      <c r="D162" s="29"/>
      <c r="E162" s="29"/>
      <c r="F162" s="1"/>
      <c r="G162" s="30">
        <v>7000</v>
      </c>
      <c r="H162" s="30"/>
      <c r="I162" s="30"/>
      <c r="J162" s="30"/>
      <c r="K162" s="30"/>
      <c r="L162" s="31">
        <f t="shared" si="2"/>
        <v>7000</v>
      </c>
      <c r="M162" s="31"/>
      <c r="N162" s="4">
        <v>0</v>
      </c>
      <c r="O162" s="2">
        <v>-7000</v>
      </c>
    </row>
    <row r="163" spans="1:15" ht="15" customHeight="1" thickBot="1" x14ac:dyDescent="0.3">
      <c r="A163" s="5" t="s">
        <v>33</v>
      </c>
      <c r="B163" s="1" t="s">
        <v>87</v>
      </c>
      <c r="C163" s="29" t="s">
        <v>113</v>
      </c>
      <c r="D163" s="29"/>
      <c r="E163" s="29"/>
      <c r="F163" s="1" t="s">
        <v>34</v>
      </c>
      <c r="G163" s="30">
        <v>7000</v>
      </c>
      <c r="H163" s="30"/>
      <c r="I163" s="30"/>
      <c r="J163" s="30"/>
      <c r="K163" s="30"/>
      <c r="L163" s="31">
        <f t="shared" si="2"/>
        <v>7000</v>
      </c>
      <c r="M163" s="31"/>
      <c r="N163" s="4">
        <v>0</v>
      </c>
      <c r="O163" s="2">
        <v>-7000</v>
      </c>
    </row>
    <row r="164" spans="1:15" ht="23.25" customHeight="1" thickBot="1" x14ac:dyDescent="0.3">
      <c r="A164" s="5" t="s">
        <v>35</v>
      </c>
      <c r="B164" s="1" t="s">
        <v>87</v>
      </c>
      <c r="C164" s="29" t="s">
        <v>113</v>
      </c>
      <c r="D164" s="29"/>
      <c r="E164" s="29"/>
      <c r="F164" s="1" t="s">
        <v>36</v>
      </c>
      <c r="G164" s="30">
        <v>7000</v>
      </c>
      <c r="H164" s="30"/>
      <c r="I164" s="30"/>
      <c r="J164" s="30"/>
      <c r="K164" s="30"/>
      <c r="L164" s="31">
        <f t="shared" si="2"/>
        <v>7000</v>
      </c>
      <c r="M164" s="31"/>
      <c r="N164" s="4">
        <v>0</v>
      </c>
      <c r="O164" s="2">
        <v>-7000</v>
      </c>
    </row>
    <row r="165" spans="1:15" ht="15" customHeight="1" thickBot="1" x14ac:dyDescent="0.3">
      <c r="A165" s="5" t="s">
        <v>37</v>
      </c>
      <c r="B165" s="1" t="s">
        <v>87</v>
      </c>
      <c r="C165" s="29" t="s">
        <v>113</v>
      </c>
      <c r="D165" s="29"/>
      <c r="E165" s="29"/>
      <c r="F165" s="1" t="s">
        <v>38</v>
      </c>
      <c r="G165" s="30">
        <v>7000</v>
      </c>
      <c r="H165" s="30"/>
      <c r="I165" s="30"/>
      <c r="J165" s="30"/>
      <c r="K165" s="30"/>
      <c r="L165" s="31">
        <f t="shared" si="2"/>
        <v>7000</v>
      </c>
      <c r="M165" s="31"/>
      <c r="N165" s="4">
        <v>0</v>
      </c>
      <c r="O165" s="2">
        <v>-7000</v>
      </c>
    </row>
    <row r="166" spans="1:15" ht="23.25" customHeight="1" thickBot="1" x14ac:dyDescent="0.3">
      <c r="A166" s="5" t="s">
        <v>114</v>
      </c>
      <c r="B166" s="1" t="s">
        <v>87</v>
      </c>
      <c r="C166" s="29" t="s">
        <v>115</v>
      </c>
      <c r="D166" s="29"/>
      <c r="E166" s="29"/>
      <c r="F166" s="1"/>
      <c r="G166" s="30">
        <v>19000</v>
      </c>
      <c r="H166" s="30"/>
      <c r="I166" s="30"/>
      <c r="J166" s="30"/>
      <c r="K166" s="30"/>
      <c r="L166" s="31">
        <f t="shared" si="2"/>
        <v>19000</v>
      </c>
      <c r="M166" s="31"/>
      <c r="N166" s="4">
        <v>0</v>
      </c>
      <c r="O166" s="2">
        <v>-19000</v>
      </c>
    </row>
    <row r="167" spans="1:15" ht="15" customHeight="1" thickBot="1" x14ac:dyDescent="0.3">
      <c r="A167" s="5" t="s">
        <v>33</v>
      </c>
      <c r="B167" s="1" t="s">
        <v>87</v>
      </c>
      <c r="C167" s="29" t="s">
        <v>115</v>
      </c>
      <c r="D167" s="29"/>
      <c r="E167" s="29"/>
      <c r="F167" s="1" t="s">
        <v>34</v>
      </c>
      <c r="G167" s="30">
        <v>19000</v>
      </c>
      <c r="H167" s="30"/>
      <c r="I167" s="30"/>
      <c r="J167" s="30"/>
      <c r="K167" s="30"/>
      <c r="L167" s="31">
        <f t="shared" si="2"/>
        <v>19000</v>
      </c>
      <c r="M167" s="31"/>
      <c r="N167" s="4">
        <v>0</v>
      </c>
      <c r="O167" s="2">
        <v>-19000</v>
      </c>
    </row>
    <row r="168" spans="1:15" ht="23.25" customHeight="1" thickBot="1" x14ac:dyDescent="0.3">
      <c r="A168" s="5" t="s">
        <v>35</v>
      </c>
      <c r="B168" s="1" t="s">
        <v>87</v>
      </c>
      <c r="C168" s="29" t="s">
        <v>115</v>
      </c>
      <c r="D168" s="29"/>
      <c r="E168" s="29"/>
      <c r="F168" s="1" t="s">
        <v>36</v>
      </c>
      <c r="G168" s="30">
        <v>19000</v>
      </c>
      <c r="H168" s="30"/>
      <c r="I168" s="30"/>
      <c r="J168" s="30"/>
      <c r="K168" s="30"/>
      <c r="L168" s="31">
        <f t="shared" si="2"/>
        <v>19000</v>
      </c>
      <c r="M168" s="31"/>
      <c r="N168" s="4">
        <v>0</v>
      </c>
      <c r="O168" s="2">
        <v>-19000</v>
      </c>
    </row>
    <row r="169" spans="1:15" ht="15" customHeight="1" thickBot="1" x14ac:dyDescent="0.3">
      <c r="A169" s="5" t="s">
        <v>37</v>
      </c>
      <c r="B169" s="1" t="s">
        <v>87</v>
      </c>
      <c r="C169" s="29" t="s">
        <v>115</v>
      </c>
      <c r="D169" s="29"/>
      <c r="E169" s="29"/>
      <c r="F169" s="1" t="s">
        <v>38</v>
      </c>
      <c r="G169" s="30">
        <v>19000</v>
      </c>
      <c r="H169" s="30"/>
      <c r="I169" s="30"/>
      <c r="J169" s="30"/>
      <c r="K169" s="30"/>
      <c r="L169" s="31">
        <f t="shared" si="2"/>
        <v>19000</v>
      </c>
      <c r="M169" s="31"/>
      <c r="N169" s="4">
        <v>0</v>
      </c>
      <c r="O169" s="2">
        <v>-19000</v>
      </c>
    </row>
    <row r="170" spans="1:15" ht="23.25" customHeight="1" thickBot="1" x14ac:dyDescent="0.3">
      <c r="A170" s="5" t="s">
        <v>116</v>
      </c>
      <c r="B170" s="1" t="s">
        <v>87</v>
      </c>
      <c r="C170" s="29" t="s">
        <v>117</v>
      </c>
      <c r="D170" s="29"/>
      <c r="E170" s="29"/>
      <c r="F170" s="1"/>
      <c r="G170" s="30">
        <v>1200000</v>
      </c>
      <c r="H170" s="30"/>
      <c r="I170" s="30"/>
      <c r="J170" s="30"/>
      <c r="K170" s="30"/>
      <c r="L170" s="31">
        <f t="shared" si="2"/>
        <v>1200000</v>
      </c>
      <c r="M170" s="31"/>
      <c r="N170" s="4">
        <v>0</v>
      </c>
      <c r="O170" s="2">
        <v>-1200000</v>
      </c>
    </row>
    <row r="171" spans="1:15" ht="23.25" customHeight="1" thickBot="1" x14ac:dyDescent="0.3">
      <c r="A171" s="5" t="s">
        <v>90</v>
      </c>
      <c r="B171" s="1" t="s">
        <v>87</v>
      </c>
      <c r="C171" s="29" t="s">
        <v>117</v>
      </c>
      <c r="D171" s="29"/>
      <c r="E171" s="29"/>
      <c r="F171" s="1" t="s">
        <v>91</v>
      </c>
      <c r="G171" s="30">
        <v>1200000</v>
      </c>
      <c r="H171" s="30"/>
      <c r="I171" s="30"/>
      <c r="J171" s="30"/>
      <c r="K171" s="30"/>
      <c r="L171" s="31">
        <f t="shared" si="2"/>
        <v>1200000</v>
      </c>
      <c r="M171" s="31"/>
      <c r="N171" s="4">
        <v>0</v>
      </c>
      <c r="O171" s="2">
        <v>-1200000</v>
      </c>
    </row>
    <row r="172" spans="1:15" ht="34.5" customHeight="1" thickBot="1" x14ac:dyDescent="0.3">
      <c r="A172" s="5" t="s">
        <v>92</v>
      </c>
      <c r="B172" s="1" t="s">
        <v>87</v>
      </c>
      <c r="C172" s="29" t="s">
        <v>117</v>
      </c>
      <c r="D172" s="29"/>
      <c r="E172" s="29"/>
      <c r="F172" s="1" t="s">
        <v>93</v>
      </c>
      <c r="G172" s="30">
        <v>1200000</v>
      </c>
      <c r="H172" s="30"/>
      <c r="I172" s="30"/>
      <c r="J172" s="30"/>
      <c r="K172" s="30"/>
      <c r="L172" s="31">
        <f t="shared" si="2"/>
        <v>1200000</v>
      </c>
      <c r="M172" s="31"/>
      <c r="N172" s="4">
        <v>0</v>
      </c>
      <c r="O172" s="2">
        <v>-1200000</v>
      </c>
    </row>
    <row r="173" spans="1:15" ht="15" customHeight="1" thickBot="1" x14ac:dyDescent="0.3">
      <c r="A173" s="5" t="s">
        <v>94</v>
      </c>
      <c r="B173" s="1" t="s">
        <v>87</v>
      </c>
      <c r="C173" s="29" t="s">
        <v>117</v>
      </c>
      <c r="D173" s="29"/>
      <c r="E173" s="29"/>
      <c r="F173" s="1" t="s">
        <v>95</v>
      </c>
      <c r="G173" s="30">
        <v>1200000</v>
      </c>
      <c r="H173" s="30"/>
      <c r="I173" s="30"/>
      <c r="J173" s="30"/>
      <c r="K173" s="30"/>
      <c r="L173" s="31">
        <f t="shared" si="2"/>
        <v>1200000</v>
      </c>
      <c r="M173" s="31"/>
      <c r="N173" s="4">
        <v>0</v>
      </c>
      <c r="O173" s="2">
        <v>-1200000</v>
      </c>
    </row>
    <row r="174" spans="1:15" ht="23.25" customHeight="1" thickBot="1" x14ac:dyDescent="0.3">
      <c r="A174" s="5" t="s">
        <v>118</v>
      </c>
      <c r="B174" s="1" t="s">
        <v>87</v>
      </c>
      <c r="C174" s="29" t="s">
        <v>119</v>
      </c>
      <c r="D174" s="29"/>
      <c r="E174" s="29"/>
      <c r="F174" s="1"/>
      <c r="G174" s="30">
        <v>2390000</v>
      </c>
      <c r="H174" s="30"/>
      <c r="I174" s="30"/>
      <c r="J174" s="30"/>
      <c r="K174" s="30"/>
      <c r="L174" s="31">
        <f t="shared" si="2"/>
        <v>2390000</v>
      </c>
      <c r="M174" s="31"/>
      <c r="N174" s="4">
        <v>0</v>
      </c>
      <c r="O174" s="2">
        <v>-2390000</v>
      </c>
    </row>
    <row r="175" spans="1:15" ht="15" customHeight="1" thickBot="1" x14ac:dyDescent="0.3">
      <c r="A175" s="5" t="s">
        <v>33</v>
      </c>
      <c r="B175" s="1" t="s">
        <v>87</v>
      </c>
      <c r="C175" s="29" t="s">
        <v>119</v>
      </c>
      <c r="D175" s="29"/>
      <c r="E175" s="29"/>
      <c r="F175" s="1" t="s">
        <v>34</v>
      </c>
      <c r="G175" s="30">
        <v>2390000</v>
      </c>
      <c r="H175" s="30"/>
      <c r="I175" s="30"/>
      <c r="J175" s="30"/>
      <c r="K175" s="30"/>
      <c r="L175" s="31">
        <f t="shared" si="2"/>
        <v>2390000</v>
      </c>
      <c r="M175" s="31"/>
      <c r="N175" s="4">
        <v>0</v>
      </c>
      <c r="O175" s="2">
        <v>-2390000</v>
      </c>
    </row>
    <row r="176" spans="1:15" ht="23.25" customHeight="1" thickBot="1" x14ac:dyDescent="0.3">
      <c r="A176" s="5" t="s">
        <v>35</v>
      </c>
      <c r="B176" s="1" t="s">
        <v>87</v>
      </c>
      <c r="C176" s="29" t="s">
        <v>119</v>
      </c>
      <c r="D176" s="29"/>
      <c r="E176" s="29"/>
      <c r="F176" s="1" t="s">
        <v>36</v>
      </c>
      <c r="G176" s="30">
        <v>2390000</v>
      </c>
      <c r="H176" s="30"/>
      <c r="I176" s="30"/>
      <c r="J176" s="30"/>
      <c r="K176" s="30"/>
      <c r="L176" s="31">
        <f t="shared" si="2"/>
        <v>2390000</v>
      </c>
      <c r="M176" s="31"/>
      <c r="N176" s="4">
        <v>0</v>
      </c>
      <c r="O176" s="2">
        <v>-2390000</v>
      </c>
    </row>
    <row r="177" spans="1:15" ht="15" customHeight="1" thickBot="1" x14ac:dyDescent="0.3">
      <c r="A177" s="5" t="s">
        <v>37</v>
      </c>
      <c r="B177" s="1" t="s">
        <v>87</v>
      </c>
      <c r="C177" s="29" t="s">
        <v>119</v>
      </c>
      <c r="D177" s="29"/>
      <c r="E177" s="29"/>
      <c r="F177" s="1" t="s">
        <v>38</v>
      </c>
      <c r="G177" s="30">
        <v>2390000</v>
      </c>
      <c r="H177" s="30"/>
      <c r="I177" s="30"/>
      <c r="J177" s="30"/>
      <c r="K177" s="30"/>
      <c r="L177" s="31">
        <f t="shared" si="2"/>
        <v>2390000</v>
      </c>
      <c r="M177" s="31"/>
      <c r="N177" s="4">
        <v>0</v>
      </c>
      <c r="O177" s="2">
        <v>-2390000</v>
      </c>
    </row>
    <row r="178" spans="1:15" ht="15" customHeight="1" thickBot="1" x14ac:dyDescent="0.3">
      <c r="A178" s="5" t="s">
        <v>120</v>
      </c>
      <c r="B178" s="1" t="s">
        <v>87</v>
      </c>
      <c r="C178" s="29" t="s">
        <v>121</v>
      </c>
      <c r="D178" s="29"/>
      <c r="E178" s="29"/>
      <c r="F178" s="1"/>
      <c r="G178" s="30">
        <v>500000</v>
      </c>
      <c r="H178" s="30"/>
      <c r="I178" s="30"/>
      <c r="J178" s="30"/>
      <c r="K178" s="30"/>
      <c r="L178" s="31">
        <f t="shared" si="2"/>
        <v>500000</v>
      </c>
      <c r="M178" s="31"/>
      <c r="N178" s="4">
        <v>34.5</v>
      </c>
      <c r="O178" s="2">
        <v>-327500</v>
      </c>
    </row>
    <row r="179" spans="1:15" ht="15" customHeight="1" thickBot="1" x14ac:dyDescent="0.3">
      <c r="A179" s="5" t="s">
        <v>33</v>
      </c>
      <c r="B179" s="1" t="s">
        <v>87</v>
      </c>
      <c r="C179" s="29" t="s">
        <v>121</v>
      </c>
      <c r="D179" s="29"/>
      <c r="E179" s="29"/>
      <c r="F179" s="1" t="s">
        <v>34</v>
      </c>
      <c r="G179" s="30">
        <v>500000</v>
      </c>
      <c r="H179" s="30"/>
      <c r="I179" s="30"/>
      <c r="J179" s="30"/>
      <c r="K179" s="30"/>
      <c r="L179" s="31">
        <f t="shared" si="2"/>
        <v>500000</v>
      </c>
      <c r="M179" s="31"/>
      <c r="N179" s="4">
        <v>34.5</v>
      </c>
      <c r="O179" s="2">
        <v>-327500</v>
      </c>
    </row>
    <row r="180" spans="1:15" ht="23.25" customHeight="1" thickBot="1" x14ac:dyDescent="0.3">
      <c r="A180" s="5" t="s">
        <v>35</v>
      </c>
      <c r="B180" s="1" t="s">
        <v>87</v>
      </c>
      <c r="C180" s="29" t="s">
        <v>121</v>
      </c>
      <c r="D180" s="29"/>
      <c r="E180" s="29"/>
      <c r="F180" s="1" t="s">
        <v>36</v>
      </c>
      <c r="G180" s="30">
        <v>500000</v>
      </c>
      <c r="H180" s="30"/>
      <c r="I180" s="30"/>
      <c r="J180" s="30"/>
      <c r="K180" s="30"/>
      <c r="L180" s="31">
        <f t="shared" si="2"/>
        <v>500000</v>
      </c>
      <c r="M180" s="31"/>
      <c r="N180" s="4">
        <v>34.5</v>
      </c>
      <c r="O180" s="2">
        <v>-327500</v>
      </c>
    </row>
    <row r="181" spans="1:15" ht="15" customHeight="1" thickBot="1" x14ac:dyDescent="0.3">
      <c r="A181" s="5" t="s">
        <v>37</v>
      </c>
      <c r="B181" s="1" t="s">
        <v>87</v>
      </c>
      <c r="C181" s="29" t="s">
        <v>121</v>
      </c>
      <c r="D181" s="29"/>
      <c r="E181" s="29"/>
      <c r="F181" s="1" t="s">
        <v>38</v>
      </c>
      <c r="G181" s="30">
        <v>500000</v>
      </c>
      <c r="H181" s="30"/>
      <c r="I181" s="30"/>
      <c r="J181" s="30"/>
      <c r="K181" s="30"/>
      <c r="L181" s="31">
        <f t="shared" si="2"/>
        <v>500000</v>
      </c>
      <c r="M181" s="31"/>
      <c r="N181" s="4">
        <v>34.5</v>
      </c>
      <c r="O181" s="2">
        <v>-327500</v>
      </c>
    </row>
    <row r="182" spans="1:15" ht="15" customHeight="1" thickBot="1" x14ac:dyDescent="0.3">
      <c r="A182" s="5" t="s">
        <v>122</v>
      </c>
      <c r="B182" s="1" t="s">
        <v>87</v>
      </c>
      <c r="C182" s="29" t="s">
        <v>123</v>
      </c>
      <c r="D182" s="29"/>
      <c r="E182" s="29"/>
      <c r="F182" s="1"/>
      <c r="G182" s="30">
        <v>12160000</v>
      </c>
      <c r="H182" s="30"/>
      <c r="I182" s="30"/>
      <c r="J182" s="30"/>
      <c r="K182" s="30"/>
      <c r="L182" s="31">
        <f t="shared" si="2"/>
        <v>12160000</v>
      </c>
      <c r="M182" s="31"/>
      <c r="N182" s="4">
        <v>0</v>
      </c>
      <c r="O182" s="2">
        <v>-12160000</v>
      </c>
    </row>
    <row r="183" spans="1:15" ht="15" customHeight="1" thickBot="1" x14ac:dyDescent="0.3">
      <c r="A183" s="5" t="s">
        <v>39</v>
      </c>
      <c r="B183" s="1" t="s">
        <v>87</v>
      </c>
      <c r="C183" s="29" t="s">
        <v>123</v>
      </c>
      <c r="D183" s="29"/>
      <c r="E183" s="29"/>
      <c r="F183" s="1" t="s">
        <v>40</v>
      </c>
      <c r="G183" s="30">
        <v>12160000</v>
      </c>
      <c r="H183" s="30"/>
      <c r="I183" s="30"/>
      <c r="J183" s="30"/>
      <c r="K183" s="30"/>
      <c r="L183" s="31">
        <f t="shared" si="2"/>
        <v>12160000</v>
      </c>
      <c r="M183" s="31"/>
      <c r="N183" s="4">
        <v>0</v>
      </c>
      <c r="O183" s="2">
        <v>-12160000</v>
      </c>
    </row>
    <row r="184" spans="1:15" ht="15" customHeight="1" thickBot="1" x14ac:dyDescent="0.3">
      <c r="A184" s="5" t="s">
        <v>124</v>
      </c>
      <c r="B184" s="1" t="s">
        <v>87</v>
      </c>
      <c r="C184" s="29" t="s">
        <v>123</v>
      </c>
      <c r="D184" s="29"/>
      <c r="E184" s="29"/>
      <c r="F184" s="1" t="s">
        <v>125</v>
      </c>
      <c r="G184" s="30">
        <v>11760000</v>
      </c>
      <c r="H184" s="30"/>
      <c r="I184" s="30"/>
      <c r="J184" s="30"/>
      <c r="K184" s="30"/>
      <c r="L184" s="31">
        <f t="shared" si="2"/>
        <v>11760000</v>
      </c>
      <c r="M184" s="31"/>
      <c r="N184" s="4">
        <v>0</v>
      </c>
      <c r="O184" s="2">
        <v>-11760000</v>
      </c>
    </row>
    <row r="185" spans="1:15" ht="23.25" customHeight="1" thickBot="1" x14ac:dyDescent="0.3">
      <c r="A185" s="5" t="s">
        <v>126</v>
      </c>
      <c r="B185" s="1" t="s">
        <v>87</v>
      </c>
      <c r="C185" s="29" t="s">
        <v>123</v>
      </c>
      <c r="D185" s="29"/>
      <c r="E185" s="29"/>
      <c r="F185" s="1" t="s">
        <v>127</v>
      </c>
      <c r="G185" s="30">
        <v>11760000</v>
      </c>
      <c r="H185" s="30"/>
      <c r="I185" s="30"/>
      <c r="J185" s="30"/>
      <c r="K185" s="30"/>
      <c r="L185" s="31">
        <f t="shared" si="2"/>
        <v>11760000</v>
      </c>
      <c r="M185" s="31"/>
      <c r="N185" s="4">
        <v>0</v>
      </c>
      <c r="O185" s="2">
        <v>-11760000</v>
      </c>
    </row>
    <row r="186" spans="1:15" ht="15" customHeight="1" thickBot="1" x14ac:dyDescent="0.3">
      <c r="A186" s="5" t="s">
        <v>41</v>
      </c>
      <c r="B186" s="1" t="s">
        <v>87</v>
      </c>
      <c r="C186" s="29" t="s">
        <v>123</v>
      </c>
      <c r="D186" s="29"/>
      <c r="E186" s="29"/>
      <c r="F186" s="1" t="s">
        <v>42</v>
      </c>
      <c r="G186" s="30">
        <v>400000</v>
      </c>
      <c r="H186" s="30"/>
      <c r="I186" s="30"/>
      <c r="J186" s="30"/>
      <c r="K186" s="30"/>
      <c r="L186" s="31">
        <f t="shared" si="2"/>
        <v>400000</v>
      </c>
      <c r="M186" s="31"/>
      <c r="N186" s="4">
        <v>0</v>
      </c>
      <c r="O186" s="2">
        <v>-400000</v>
      </c>
    </row>
    <row r="187" spans="1:15" ht="15" customHeight="1" thickBot="1" x14ac:dyDescent="0.3">
      <c r="A187" s="5" t="s">
        <v>67</v>
      </c>
      <c r="B187" s="1" t="s">
        <v>87</v>
      </c>
      <c r="C187" s="29" t="s">
        <v>123</v>
      </c>
      <c r="D187" s="29"/>
      <c r="E187" s="29"/>
      <c r="F187" s="1" t="s">
        <v>68</v>
      </c>
      <c r="G187" s="30">
        <v>400000</v>
      </c>
      <c r="H187" s="30"/>
      <c r="I187" s="30"/>
      <c r="J187" s="30"/>
      <c r="K187" s="30"/>
      <c r="L187" s="31">
        <f t="shared" si="2"/>
        <v>400000</v>
      </c>
      <c r="M187" s="31"/>
      <c r="N187" s="4">
        <v>0</v>
      </c>
      <c r="O187" s="2">
        <v>-400000</v>
      </c>
    </row>
    <row r="188" spans="1:15" ht="15" customHeight="1" thickBot="1" x14ac:dyDescent="0.3">
      <c r="A188" s="5" t="s">
        <v>86</v>
      </c>
      <c r="B188" s="1" t="s">
        <v>87</v>
      </c>
      <c r="C188" s="29" t="s">
        <v>128</v>
      </c>
      <c r="D188" s="29"/>
      <c r="E188" s="29"/>
      <c r="F188" s="1"/>
      <c r="G188" s="30">
        <v>490000</v>
      </c>
      <c r="H188" s="30"/>
      <c r="I188" s="30"/>
      <c r="J188" s="30"/>
      <c r="K188" s="30"/>
      <c r="L188" s="31">
        <f t="shared" si="2"/>
        <v>490000</v>
      </c>
      <c r="M188" s="31"/>
      <c r="N188" s="4">
        <v>0</v>
      </c>
      <c r="O188" s="2">
        <v>-490000</v>
      </c>
    </row>
    <row r="189" spans="1:15" ht="15" customHeight="1" thickBot="1" x14ac:dyDescent="0.3">
      <c r="A189" s="5" t="s">
        <v>33</v>
      </c>
      <c r="B189" s="1" t="s">
        <v>87</v>
      </c>
      <c r="C189" s="29" t="s">
        <v>128</v>
      </c>
      <c r="D189" s="29"/>
      <c r="E189" s="29"/>
      <c r="F189" s="1" t="s">
        <v>34</v>
      </c>
      <c r="G189" s="30">
        <v>490000</v>
      </c>
      <c r="H189" s="30"/>
      <c r="I189" s="30"/>
      <c r="J189" s="30"/>
      <c r="K189" s="30"/>
      <c r="L189" s="31">
        <f t="shared" si="2"/>
        <v>490000</v>
      </c>
      <c r="M189" s="31"/>
      <c r="N189" s="4">
        <v>0</v>
      </c>
      <c r="O189" s="2">
        <v>-490000</v>
      </c>
    </row>
    <row r="190" spans="1:15" ht="23.25" customHeight="1" thickBot="1" x14ac:dyDescent="0.3">
      <c r="A190" s="5" t="s">
        <v>35</v>
      </c>
      <c r="B190" s="1" t="s">
        <v>87</v>
      </c>
      <c r="C190" s="29" t="s">
        <v>128</v>
      </c>
      <c r="D190" s="29"/>
      <c r="E190" s="29"/>
      <c r="F190" s="1" t="s">
        <v>36</v>
      </c>
      <c r="G190" s="30">
        <v>490000</v>
      </c>
      <c r="H190" s="30"/>
      <c r="I190" s="30"/>
      <c r="J190" s="30"/>
      <c r="K190" s="30"/>
      <c r="L190" s="31">
        <f t="shared" si="2"/>
        <v>490000</v>
      </c>
      <c r="M190" s="31"/>
      <c r="N190" s="4">
        <v>0</v>
      </c>
      <c r="O190" s="2">
        <v>-490000</v>
      </c>
    </row>
    <row r="191" spans="1:15" ht="15" customHeight="1" thickBot="1" x14ac:dyDescent="0.3">
      <c r="A191" s="5" t="s">
        <v>37</v>
      </c>
      <c r="B191" s="1" t="s">
        <v>87</v>
      </c>
      <c r="C191" s="29" t="s">
        <v>128</v>
      </c>
      <c r="D191" s="29"/>
      <c r="E191" s="29"/>
      <c r="F191" s="1" t="s">
        <v>38</v>
      </c>
      <c r="G191" s="30">
        <v>490000</v>
      </c>
      <c r="H191" s="30"/>
      <c r="I191" s="30"/>
      <c r="J191" s="30"/>
      <c r="K191" s="30"/>
      <c r="L191" s="31">
        <f t="shared" si="2"/>
        <v>490000</v>
      </c>
      <c r="M191" s="31"/>
      <c r="N191" s="4">
        <v>0</v>
      </c>
      <c r="O191" s="2">
        <v>-490000</v>
      </c>
    </row>
    <row r="192" spans="1:15" ht="15" customHeight="1" thickBot="1" x14ac:dyDescent="0.3">
      <c r="A192" s="5" t="s">
        <v>129</v>
      </c>
      <c r="B192" s="1" t="s">
        <v>87</v>
      </c>
      <c r="C192" s="29" t="s">
        <v>130</v>
      </c>
      <c r="D192" s="29"/>
      <c r="E192" s="29"/>
      <c r="F192" s="1"/>
      <c r="G192" s="30">
        <v>1184300</v>
      </c>
      <c r="H192" s="30"/>
      <c r="I192" s="30"/>
      <c r="J192" s="30"/>
      <c r="K192" s="30"/>
      <c r="L192" s="31">
        <f t="shared" si="2"/>
        <v>1184300</v>
      </c>
      <c r="M192" s="31"/>
      <c r="N192" s="4">
        <v>5.9888271552815997</v>
      </c>
      <c r="O192" s="2">
        <v>-1113374.32</v>
      </c>
    </row>
    <row r="193" spans="1:15" ht="15" customHeight="1" thickBot="1" x14ac:dyDescent="0.3">
      <c r="A193" s="5" t="s">
        <v>33</v>
      </c>
      <c r="B193" s="1" t="s">
        <v>87</v>
      </c>
      <c r="C193" s="29" t="s">
        <v>130</v>
      </c>
      <c r="D193" s="29"/>
      <c r="E193" s="29"/>
      <c r="F193" s="1" t="s">
        <v>34</v>
      </c>
      <c r="G193" s="30">
        <v>1184300</v>
      </c>
      <c r="H193" s="30"/>
      <c r="I193" s="30"/>
      <c r="J193" s="30"/>
      <c r="K193" s="30"/>
      <c r="L193" s="31">
        <f t="shared" si="2"/>
        <v>1184300</v>
      </c>
      <c r="M193" s="31"/>
      <c r="N193" s="4">
        <v>5.9888271552815997</v>
      </c>
      <c r="O193" s="2">
        <v>-1113374.32</v>
      </c>
    </row>
    <row r="194" spans="1:15" ht="23.25" customHeight="1" thickBot="1" x14ac:dyDescent="0.3">
      <c r="A194" s="5" t="s">
        <v>35</v>
      </c>
      <c r="B194" s="1" t="s">
        <v>87</v>
      </c>
      <c r="C194" s="29" t="s">
        <v>130</v>
      </c>
      <c r="D194" s="29"/>
      <c r="E194" s="29"/>
      <c r="F194" s="1" t="s">
        <v>36</v>
      </c>
      <c r="G194" s="30">
        <v>1184300</v>
      </c>
      <c r="H194" s="30"/>
      <c r="I194" s="30"/>
      <c r="J194" s="30"/>
      <c r="K194" s="30"/>
      <c r="L194" s="31">
        <f t="shared" si="2"/>
        <v>1184300</v>
      </c>
      <c r="M194" s="31"/>
      <c r="N194" s="4">
        <v>5.9888271552815997</v>
      </c>
      <c r="O194" s="2">
        <v>-1113374.32</v>
      </c>
    </row>
    <row r="195" spans="1:15" ht="15" customHeight="1" thickBot="1" x14ac:dyDescent="0.3">
      <c r="A195" s="5" t="s">
        <v>37</v>
      </c>
      <c r="B195" s="1" t="s">
        <v>87</v>
      </c>
      <c r="C195" s="29" t="s">
        <v>130</v>
      </c>
      <c r="D195" s="29"/>
      <c r="E195" s="29"/>
      <c r="F195" s="1" t="s">
        <v>38</v>
      </c>
      <c r="G195" s="30">
        <v>1184300</v>
      </c>
      <c r="H195" s="30"/>
      <c r="I195" s="30"/>
      <c r="J195" s="30"/>
      <c r="K195" s="30"/>
      <c r="L195" s="31">
        <f t="shared" si="2"/>
        <v>1184300</v>
      </c>
      <c r="M195" s="31"/>
      <c r="N195" s="4">
        <v>5.9888271552815997</v>
      </c>
      <c r="O195" s="2">
        <v>-1113374.32</v>
      </c>
    </row>
    <row r="196" spans="1:15" ht="15" customHeight="1" thickBot="1" x14ac:dyDescent="0.3">
      <c r="A196" s="7" t="s">
        <v>131</v>
      </c>
      <c r="B196" s="6" t="s">
        <v>132</v>
      </c>
      <c r="C196" s="36"/>
      <c r="D196" s="36"/>
      <c r="E196" s="36"/>
      <c r="F196" s="6"/>
      <c r="G196" s="37">
        <v>4076209.5</v>
      </c>
      <c r="H196" s="37"/>
      <c r="I196" s="37"/>
      <c r="J196" s="37"/>
      <c r="K196" s="37"/>
      <c r="L196" s="31">
        <f t="shared" si="2"/>
        <v>4076209.5</v>
      </c>
      <c r="M196" s="31"/>
      <c r="N196" s="14">
        <v>6.9055801972425304</v>
      </c>
      <c r="O196" s="13">
        <v>-3794714.74</v>
      </c>
    </row>
    <row r="197" spans="1:15" ht="15" customHeight="1" thickBot="1" x14ac:dyDescent="0.3">
      <c r="A197" s="11" t="s">
        <v>133</v>
      </c>
      <c r="B197" s="3" t="s">
        <v>134</v>
      </c>
      <c r="C197" s="38"/>
      <c r="D197" s="38"/>
      <c r="E197" s="38"/>
      <c r="F197" s="3"/>
      <c r="G197" s="39">
        <v>3686209.5</v>
      </c>
      <c r="H197" s="39"/>
      <c r="I197" s="39"/>
      <c r="J197" s="39"/>
      <c r="K197" s="39"/>
      <c r="L197" s="31">
        <f t="shared" si="2"/>
        <v>3686209.5</v>
      </c>
      <c r="M197" s="31"/>
      <c r="N197" s="10">
        <v>7.601724268894797</v>
      </c>
      <c r="O197" s="9">
        <v>-3405985.24</v>
      </c>
    </row>
    <row r="198" spans="1:15" ht="23.25" customHeight="1" thickBot="1" x14ac:dyDescent="0.3">
      <c r="A198" s="5" t="s">
        <v>135</v>
      </c>
      <c r="B198" s="1" t="s">
        <v>134</v>
      </c>
      <c r="C198" s="29" t="s">
        <v>136</v>
      </c>
      <c r="D198" s="29"/>
      <c r="E198" s="29"/>
      <c r="F198" s="1"/>
      <c r="G198" s="30">
        <v>1979100</v>
      </c>
      <c r="H198" s="30"/>
      <c r="I198" s="30"/>
      <c r="J198" s="30"/>
      <c r="K198" s="30"/>
      <c r="L198" s="31">
        <f t="shared" si="2"/>
        <v>1979100</v>
      </c>
      <c r="M198" s="31"/>
      <c r="N198" s="4">
        <v>14.030153099893891</v>
      </c>
      <c r="O198" s="2">
        <v>-1701429.24</v>
      </c>
    </row>
    <row r="199" spans="1:15" ht="34.5" customHeight="1" thickBot="1" x14ac:dyDescent="0.3">
      <c r="A199" s="5" t="s">
        <v>15</v>
      </c>
      <c r="B199" s="1" t="s">
        <v>134</v>
      </c>
      <c r="C199" s="29" t="s">
        <v>136</v>
      </c>
      <c r="D199" s="29"/>
      <c r="E199" s="29"/>
      <c r="F199" s="1" t="s">
        <v>16</v>
      </c>
      <c r="G199" s="30">
        <v>1979100</v>
      </c>
      <c r="H199" s="30"/>
      <c r="I199" s="30"/>
      <c r="J199" s="30"/>
      <c r="K199" s="30"/>
      <c r="L199" s="31">
        <f t="shared" ref="L199:L262" si="3">G199+J199</f>
        <v>1979100</v>
      </c>
      <c r="M199" s="31"/>
      <c r="N199" s="4">
        <v>14.030153099893891</v>
      </c>
      <c r="O199" s="2">
        <v>-1701429.24</v>
      </c>
    </row>
    <row r="200" spans="1:15" ht="15" customHeight="1" thickBot="1" x14ac:dyDescent="0.3">
      <c r="A200" s="5" t="s">
        <v>17</v>
      </c>
      <c r="B200" s="1" t="s">
        <v>134</v>
      </c>
      <c r="C200" s="29" t="s">
        <v>136</v>
      </c>
      <c r="D200" s="29"/>
      <c r="E200" s="29"/>
      <c r="F200" s="1" t="s">
        <v>18</v>
      </c>
      <c r="G200" s="30">
        <v>1979100</v>
      </c>
      <c r="H200" s="30"/>
      <c r="I200" s="30"/>
      <c r="J200" s="30"/>
      <c r="K200" s="30"/>
      <c r="L200" s="31">
        <f t="shared" si="3"/>
        <v>1979100</v>
      </c>
      <c r="M200" s="31"/>
      <c r="N200" s="4">
        <v>14.030153099893891</v>
      </c>
      <c r="O200" s="2">
        <v>-1701429.24</v>
      </c>
    </row>
    <row r="201" spans="1:15" ht="15" customHeight="1" thickBot="1" x14ac:dyDescent="0.3">
      <c r="A201" s="5" t="s">
        <v>19</v>
      </c>
      <c r="B201" s="1" t="s">
        <v>134</v>
      </c>
      <c r="C201" s="29" t="s">
        <v>136</v>
      </c>
      <c r="D201" s="29"/>
      <c r="E201" s="29"/>
      <c r="F201" s="1" t="s">
        <v>20</v>
      </c>
      <c r="G201" s="30">
        <v>1520000</v>
      </c>
      <c r="H201" s="30"/>
      <c r="I201" s="30"/>
      <c r="J201" s="30"/>
      <c r="K201" s="30"/>
      <c r="L201" s="31">
        <f t="shared" si="3"/>
        <v>1520000</v>
      </c>
      <c r="M201" s="31"/>
      <c r="N201" s="4">
        <v>14.978219736842105</v>
      </c>
      <c r="O201" s="2">
        <v>-1292331.06</v>
      </c>
    </row>
    <row r="202" spans="1:15" ht="23.25" customHeight="1" thickBot="1" x14ac:dyDescent="0.3">
      <c r="A202" s="5" t="s">
        <v>21</v>
      </c>
      <c r="B202" s="1" t="s">
        <v>134</v>
      </c>
      <c r="C202" s="29" t="s">
        <v>136</v>
      </c>
      <c r="D202" s="29"/>
      <c r="E202" s="29"/>
      <c r="F202" s="1" t="s">
        <v>22</v>
      </c>
      <c r="G202" s="30">
        <v>459100</v>
      </c>
      <c r="H202" s="30"/>
      <c r="I202" s="30"/>
      <c r="J202" s="30"/>
      <c r="K202" s="30"/>
      <c r="L202" s="31">
        <f t="shared" si="3"/>
        <v>459100</v>
      </c>
      <c r="M202" s="31"/>
      <c r="N202" s="4">
        <v>10.891269875844042</v>
      </c>
      <c r="O202" s="2">
        <v>-409098.18</v>
      </c>
    </row>
    <row r="203" spans="1:15" ht="23.25" customHeight="1" thickBot="1" x14ac:dyDescent="0.3">
      <c r="A203" s="5" t="s">
        <v>137</v>
      </c>
      <c r="B203" s="1" t="s">
        <v>134</v>
      </c>
      <c r="C203" s="29" t="s">
        <v>138</v>
      </c>
      <c r="D203" s="29"/>
      <c r="E203" s="29"/>
      <c r="F203" s="1"/>
      <c r="G203" s="30">
        <v>1707109.5</v>
      </c>
      <c r="H203" s="30"/>
      <c r="I203" s="30"/>
      <c r="J203" s="30"/>
      <c r="K203" s="30"/>
      <c r="L203" s="31">
        <f t="shared" si="3"/>
        <v>1707109.5</v>
      </c>
      <c r="M203" s="31"/>
      <c r="N203" s="4">
        <v>0.14902466170698844</v>
      </c>
      <c r="O203" s="2">
        <v>-1704556</v>
      </c>
    </row>
    <row r="204" spans="1:15" ht="34.5" customHeight="1" thickBot="1" x14ac:dyDescent="0.3">
      <c r="A204" s="5" t="s">
        <v>15</v>
      </c>
      <c r="B204" s="1" t="s">
        <v>134</v>
      </c>
      <c r="C204" s="29" t="s">
        <v>138</v>
      </c>
      <c r="D204" s="29"/>
      <c r="E204" s="29"/>
      <c r="F204" s="1" t="s">
        <v>16</v>
      </c>
      <c r="G204" s="30">
        <v>1595609.5</v>
      </c>
      <c r="H204" s="30"/>
      <c r="I204" s="30"/>
      <c r="J204" s="30"/>
      <c r="K204" s="30"/>
      <c r="L204" s="31">
        <f t="shared" si="3"/>
        <v>1595609.5</v>
      </c>
      <c r="M204" s="31"/>
      <c r="N204" s="4">
        <v>0</v>
      </c>
      <c r="O204" s="2">
        <v>-1595600</v>
      </c>
    </row>
    <row r="205" spans="1:15" ht="15" customHeight="1" thickBot="1" x14ac:dyDescent="0.3">
      <c r="A205" s="5" t="s">
        <v>17</v>
      </c>
      <c r="B205" s="1" t="s">
        <v>134</v>
      </c>
      <c r="C205" s="29" t="s">
        <v>138</v>
      </c>
      <c r="D205" s="29"/>
      <c r="E205" s="29"/>
      <c r="F205" s="1" t="s">
        <v>18</v>
      </c>
      <c r="G205" s="30">
        <v>1595609.5</v>
      </c>
      <c r="H205" s="30"/>
      <c r="I205" s="30"/>
      <c r="J205" s="30"/>
      <c r="K205" s="30"/>
      <c r="L205" s="31">
        <f t="shared" si="3"/>
        <v>1595609.5</v>
      </c>
      <c r="M205" s="31"/>
      <c r="N205" s="4">
        <v>0</v>
      </c>
      <c r="O205" s="2">
        <v>-1595600</v>
      </c>
    </row>
    <row r="206" spans="1:15" ht="15" customHeight="1" thickBot="1" x14ac:dyDescent="0.3">
      <c r="A206" s="5" t="s">
        <v>19</v>
      </c>
      <c r="B206" s="1" t="s">
        <v>134</v>
      </c>
      <c r="C206" s="29" t="s">
        <v>138</v>
      </c>
      <c r="D206" s="29"/>
      <c r="E206" s="29"/>
      <c r="F206" s="1" t="s">
        <v>20</v>
      </c>
      <c r="G206" s="30">
        <v>1226009.5</v>
      </c>
      <c r="H206" s="30"/>
      <c r="I206" s="30"/>
      <c r="J206" s="30"/>
      <c r="K206" s="30"/>
      <c r="L206" s="31">
        <f t="shared" si="3"/>
        <v>1226009.5</v>
      </c>
      <c r="M206" s="31"/>
      <c r="N206" s="4">
        <v>0</v>
      </c>
      <c r="O206" s="2">
        <v>-1226000</v>
      </c>
    </row>
    <row r="207" spans="1:15" ht="23.25" customHeight="1" thickBot="1" x14ac:dyDescent="0.3">
      <c r="A207" s="5" t="s">
        <v>21</v>
      </c>
      <c r="B207" s="1" t="s">
        <v>134</v>
      </c>
      <c r="C207" s="29" t="s">
        <v>138</v>
      </c>
      <c r="D207" s="29"/>
      <c r="E207" s="29"/>
      <c r="F207" s="1" t="s">
        <v>22</v>
      </c>
      <c r="G207" s="30">
        <v>369600</v>
      </c>
      <c r="H207" s="30"/>
      <c r="I207" s="30"/>
      <c r="J207" s="30"/>
      <c r="K207" s="30"/>
      <c r="L207" s="31">
        <f t="shared" si="3"/>
        <v>369600</v>
      </c>
      <c r="M207" s="31"/>
      <c r="N207" s="4">
        <v>0</v>
      </c>
      <c r="O207" s="2">
        <v>-369600</v>
      </c>
    </row>
    <row r="208" spans="1:15" ht="15" customHeight="1" thickBot="1" x14ac:dyDescent="0.3">
      <c r="A208" s="5" t="s">
        <v>33</v>
      </c>
      <c r="B208" s="1" t="s">
        <v>134</v>
      </c>
      <c r="C208" s="29" t="s">
        <v>138</v>
      </c>
      <c r="D208" s="29"/>
      <c r="E208" s="29"/>
      <c r="F208" s="1" t="s">
        <v>34</v>
      </c>
      <c r="G208" s="30">
        <v>111500</v>
      </c>
      <c r="H208" s="30"/>
      <c r="I208" s="30"/>
      <c r="J208" s="30"/>
      <c r="K208" s="30"/>
      <c r="L208" s="31">
        <f t="shared" si="3"/>
        <v>111500</v>
      </c>
      <c r="M208" s="31"/>
      <c r="N208" s="4">
        <v>2.2816143497757846</v>
      </c>
      <c r="O208" s="2">
        <v>-108956</v>
      </c>
    </row>
    <row r="209" spans="1:15" ht="23.25" customHeight="1" thickBot="1" x14ac:dyDescent="0.3">
      <c r="A209" s="5" t="s">
        <v>35</v>
      </c>
      <c r="B209" s="1" t="s">
        <v>134</v>
      </c>
      <c r="C209" s="29" t="s">
        <v>138</v>
      </c>
      <c r="D209" s="29"/>
      <c r="E209" s="29"/>
      <c r="F209" s="1" t="s">
        <v>36</v>
      </c>
      <c r="G209" s="30">
        <v>111500</v>
      </c>
      <c r="H209" s="30"/>
      <c r="I209" s="30"/>
      <c r="J209" s="30"/>
      <c r="K209" s="30"/>
      <c r="L209" s="31">
        <f t="shared" si="3"/>
        <v>111500</v>
      </c>
      <c r="M209" s="31"/>
      <c r="N209" s="4">
        <v>2.2816143497757846</v>
      </c>
      <c r="O209" s="2">
        <v>-108956</v>
      </c>
    </row>
    <row r="210" spans="1:15" ht="15" customHeight="1" thickBot="1" x14ac:dyDescent="0.3">
      <c r="A210" s="5" t="s">
        <v>37</v>
      </c>
      <c r="B210" s="1" t="s">
        <v>134</v>
      </c>
      <c r="C210" s="29" t="s">
        <v>138</v>
      </c>
      <c r="D210" s="29"/>
      <c r="E210" s="29"/>
      <c r="F210" s="1" t="s">
        <v>38</v>
      </c>
      <c r="G210" s="30">
        <v>111500</v>
      </c>
      <c r="H210" s="30"/>
      <c r="I210" s="30"/>
      <c r="J210" s="30"/>
      <c r="K210" s="30"/>
      <c r="L210" s="31">
        <f t="shared" si="3"/>
        <v>111500</v>
      </c>
      <c r="M210" s="31"/>
      <c r="N210" s="4">
        <v>2.2816143497757846</v>
      </c>
      <c r="O210" s="2">
        <v>-108956</v>
      </c>
    </row>
    <row r="211" spans="1:15" ht="15" customHeight="1" thickBot="1" x14ac:dyDescent="0.3">
      <c r="A211" s="11" t="s">
        <v>139</v>
      </c>
      <c r="B211" s="3" t="s">
        <v>140</v>
      </c>
      <c r="C211" s="38"/>
      <c r="D211" s="38"/>
      <c r="E211" s="38"/>
      <c r="F211" s="3"/>
      <c r="G211" s="39">
        <v>390000</v>
      </c>
      <c r="H211" s="39"/>
      <c r="I211" s="39"/>
      <c r="J211" s="39"/>
      <c r="K211" s="39"/>
      <c r="L211" s="31">
        <f t="shared" si="3"/>
        <v>390000</v>
      </c>
      <c r="M211" s="31"/>
      <c r="N211" s="10">
        <v>0.32576923076923076</v>
      </c>
      <c r="O211" s="9">
        <v>-388729.5</v>
      </c>
    </row>
    <row r="212" spans="1:15" ht="34.5" customHeight="1" thickBot="1" x14ac:dyDescent="0.3">
      <c r="A212" s="5" t="s">
        <v>141</v>
      </c>
      <c r="B212" s="1" t="s">
        <v>140</v>
      </c>
      <c r="C212" s="29" t="s">
        <v>142</v>
      </c>
      <c r="D212" s="29"/>
      <c r="E212" s="29"/>
      <c r="F212" s="1"/>
      <c r="G212" s="30">
        <v>390000</v>
      </c>
      <c r="H212" s="30"/>
      <c r="I212" s="30"/>
      <c r="J212" s="30"/>
      <c r="K212" s="30"/>
      <c r="L212" s="31">
        <f t="shared" si="3"/>
        <v>390000</v>
      </c>
      <c r="M212" s="31"/>
      <c r="N212" s="4">
        <v>0.32576923076923076</v>
      </c>
      <c r="O212" s="2">
        <v>-388729.5</v>
      </c>
    </row>
    <row r="213" spans="1:15" ht="15" customHeight="1" thickBot="1" x14ac:dyDescent="0.3">
      <c r="A213" s="5" t="s">
        <v>33</v>
      </c>
      <c r="B213" s="1" t="s">
        <v>140</v>
      </c>
      <c r="C213" s="29" t="s">
        <v>142</v>
      </c>
      <c r="D213" s="29"/>
      <c r="E213" s="29"/>
      <c r="F213" s="1" t="s">
        <v>34</v>
      </c>
      <c r="G213" s="30">
        <v>390000</v>
      </c>
      <c r="H213" s="30"/>
      <c r="I213" s="30"/>
      <c r="J213" s="30"/>
      <c r="K213" s="30"/>
      <c r="L213" s="31">
        <f t="shared" si="3"/>
        <v>390000</v>
      </c>
      <c r="M213" s="31"/>
      <c r="N213" s="4">
        <v>0.32576923076923076</v>
      </c>
      <c r="O213" s="2">
        <v>-388729.5</v>
      </c>
    </row>
    <row r="214" spans="1:15" ht="23.25" customHeight="1" thickBot="1" x14ac:dyDescent="0.3">
      <c r="A214" s="5" t="s">
        <v>35</v>
      </c>
      <c r="B214" s="1" t="s">
        <v>140</v>
      </c>
      <c r="C214" s="29" t="s">
        <v>142</v>
      </c>
      <c r="D214" s="29"/>
      <c r="E214" s="29"/>
      <c r="F214" s="1" t="s">
        <v>36</v>
      </c>
      <c r="G214" s="30">
        <v>390000</v>
      </c>
      <c r="H214" s="30"/>
      <c r="I214" s="30"/>
      <c r="J214" s="30"/>
      <c r="K214" s="30"/>
      <c r="L214" s="31">
        <f t="shared" si="3"/>
        <v>390000</v>
      </c>
      <c r="M214" s="31"/>
      <c r="N214" s="4">
        <v>0.32576923076923076</v>
      </c>
      <c r="O214" s="2">
        <v>-388729.5</v>
      </c>
    </row>
    <row r="215" spans="1:15" ht="15" customHeight="1" thickBot="1" x14ac:dyDescent="0.3">
      <c r="A215" s="5" t="s">
        <v>37</v>
      </c>
      <c r="B215" s="1" t="s">
        <v>140</v>
      </c>
      <c r="C215" s="29" t="s">
        <v>142</v>
      </c>
      <c r="D215" s="29"/>
      <c r="E215" s="29"/>
      <c r="F215" s="1" t="s">
        <v>38</v>
      </c>
      <c r="G215" s="30">
        <v>390000</v>
      </c>
      <c r="H215" s="30"/>
      <c r="I215" s="30"/>
      <c r="J215" s="30"/>
      <c r="K215" s="30"/>
      <c r="L215" s="31">
        <f t="shared" si="3"/>
        <v>390000</v>
      </c>
      <c r="M215" s="31"/>
      <c r="N215" s="4">
        <v>0.32576923076923076</v>
      </c>
      <c r="O215" s="2">
        <v>-388729.5</v>
      </c>
    </row>
    <row r="216" spans="1:15" ht="15" customHeight="1" thickBot="1" x14ac:dyDescent="0.3">
      <c r="A216" s="7" t="s">
        <v>143</v>
      </c>
      <c r="B216" s="6" t="s">
        <v>144</v>
      </c>
      <c r="C216" s="36"/>
      <c r="D216" s="36"/>
      <c r="E216" s="36"/>
      <c r="F216" s="6"/>
      <c r="G216" s="37">
        <v>2666700</v>
      </c>
      <c r="H216" s="37"/>
      <c r="I216" s="37"/>
      <c r="J216" s="37"/>
      <c r="K216" s="37"/>
      <c r="L216" s="31">
        <f t="shared" si="3"/>
        <v>2666700</v>
      </c>
      <c r="M216" s="31"/>
      <c r="N216" s="14">
        <v>1.1128660891738853</v>
      </c>
      <c r="O216" s="13">
        <v>-2637023.2000000002</v>
      </c>
    </row>
    <row r="217" spans="1:15" ht="15" customHeight="1" thickBot="1" x14ac:dyDescent="0.3">
      <c r="A217" s="11" t="s">
        <v>145</v>
      </c>
      <c r="B217" s="3" t="s">
        <v>146</v>
      </c>
      <c r="C217" s="38"/>
      <c r="D217" s="38"/>
      <c r="E217" s="38"/>
      <c r="F217" s="3"/>
      <c r="G217" s="39">
        <v>212900</v>
      </c>
      <c r="H217" s="39"/>
      <c r="I217" s="39"/>
      <c r="J217" s="39"/>
      <c r="K217" s="39"/>
      <c r="L217" s="31">
        <f t="shared" si="3"/>
        <v>212900</v>
      </c>
      <c r="M217" s="31"/>
      <c r="N217" s="10">
        <v>13.939314232033817</v>
      </c>
      <c r="O217" s="9">
        <v>-183223.2</v>
      </c>
    </row>
    <row r="218" spans="1:15" ht="34.5" customHeight="1" thickBot="1" x14ac:dyDescent="0.3">
      <c r="A218" s="5" t="s">
        <v>141</v>
      </c>
      <c r="B218" s="1" t="s">
        <v>146</v>
      </c>
      <c r="C218" s="29" t="s">
        <v>142</v>
      </c>
      <c r="D218" s="29"/>
      <c r="E218" s="29"/>
      <c r="F218" s="1"/>
      <c r="G218" s="30">
        <v>212900</v>
      </c>
      <c r="H218" s="30"/>
      <c r="I218" s="30"/>
      <c r="J218" s="30"/>
      <c r="K218" s="30"/>
      <c r="L218" s="31">
        <f t="shared" si="3"/>
        <v>212900</v>
      </c>
      <c r="M218" s="31"/>
      <c r="N218" s="4">
        <v>13.939314232033817</v>
      </c>
      <c r="O218" s="2">
        <v>-183223.2</v>
      </c>
    </row>
    <row r="219" spans="1:15" ht="15" customHeight="1" thickBot="1" x14ac:dyDescent="0.3">
      <c r="A219" s="5" t="s">
        <v>33</v>
      </c>
      <c r="B219" s="1" t="s">
        <v>146</v>
      </c>
      <c r="C219" s="29" t="s">
        <v>142</v>
      </c>
      <c r="D219" s="29"/>
      <c r="E219" s="29"/>
      <c r="F219" s="1" t="s">
        <v>34</v>
      </c>
      <c r="G219" s="30">
        <v>212900</v>
      </c>
      <c r="H219" s="30"/>
      <c r="I219" s="30"/>
      <c r="J219" s="30"/>
      <c r="K219" s="30"/>
      <c r="L219" s="31">
        <f t="shared" si="3"/>
        <v>212900</v>
      </c>
      <c r="M219" s="31"/>
      <c r="N219" s="4">
        <v>13.939314232033817</v>
      </c>
      <c r="O219" s="2">
        <v>-183223.2</v>
      </c>
    </row>
    <row r="220" spans="1:15" ht="23.25" customHeight="1" thickBot="1" x14ac:dyDescent="0.3">
      <c r="A220" s="5" t="s">
        <v>35</v>
      </c>
      <c r="B220" s="1" t="s">
        <v>146</v>
      </c>
      <c r="C220" s="29" t="s">
        <v>142</v>
      </c>
      <c r="D220" s="29"/>
      <c r="E220" s="29"/>
      <c r="F220" s="1" t="s">
        <v>36</v>
      </c>
      <c r="G220" s="30">
        <v>212900</v>
      </c>
      <c r="H220" s="30"/>
      <c r="I220" s="30"/>
      <c r="J220" s="30"/>
      <c r="K220" s="30"/>
      <c r="L220" s="31">
        <f t="shared" si="3"/>
        <v>212900</v>
      </c>
      <c r="M220" s="31"/>
      <c r="N220" s="4">
        <v>13.939314232033817</v>
      </c>
      <c r="O220" s="2">
        <v>-183223.2</v>
      </c>
    </row>
    <row r="221" spans="1:15" ht="15" customHeight="1" thickBot="1" x14ac:dyDescent="0.3">
      <c r="A221" s="5" t="s">
        <v>37</v>
      </c>
      <c r="B221" s="1" t="s">
        <v>146</v>
      </c>
      <c r="C221" s="29" t="s">
        <v>142</v>
      </c>
      <c r="D221" s="29"/>
      <c r="E221" s="29"/>
      <c r="F221" s="1" t="s">
        <v>38</v>
      </c>
      <c r="G221" s="30">
        <v>212900</v>
      </c>
      <c r="H221" s="30"/>
      <c r="I221" s="30"/>
      <c r="J221" s="30"/>
      <c r="K221" s="30"/>
      <c r="L221" s="31">
        <f t="shared" si="3"/>
        <v>212900</v>
      </c>
      <c r="M221" s="31"/>
      <c r="N221" s="4">
        <v>13.939314232033817</v>
      </c>
      <c r="O221" s="2">
        <v>-183223.2</v>
      </c>
    </row>
    <row r="222" spans="1:15" ht="23.25" customHeight="1" thickBot="1" x14ac:dyDescent="0.3">
      <c r="A222" s="11" t="s">
        <v>147</v>
      </c>
      <c r="B222" s="3" t="s">
        <v>148</v>
      </c>
      <c r="C222" s="38"/>
      <c r="D222" s="38"/>
      <c r="E222" s="38"/>
      <c r="F222" s="3"/>
      <c r="G222" s="39">
        <v>2453800</v>
      </c>
      <c r="H222" s="39"/>
      <c r="I222" s="39"/>
      <c r="J222" s="39"/>
      <c r="K222" s="39"/>
      <c r="L222" s="31">
        <f t="shared" si="3"/>
        <v>2453800</v>
      </c>
      <c r="M222" s="31"/>
      <c r="N222" s="10">
        <v>0</v>
      </c>
      <c r="O222" s="9">
        <v>-2453800</v>
      </c>
    </row>
    <row r="223" spans="1:15" ht="34.5" customHeight="1" thickBot="1" x14ac:dyDescent="0.3">
      <c r="A223" s="5" t="s">
        <v>141</v>
      </c>
      <c r="B223" s="1" t="s">
        <v>148</v>
      </c>
      <c r="C223" s="29" t="s">
        <v>142</v>
      </c>
      <c r="D223" s="29"/>
      <c r="E223" s="29"/>
      <c r="F223" s="1"/>
      <c r="G223" s="30">
        <v>2453800</v>
      </c>
      <c r="H223" s="30"/>
      <c r="I223" s="30"/>
      <c r="J223" s="30"/>
      <c r="K223" s="30"/>
      <c r="L223" s="31">
        <f t="shared" si="3"/>
        <v>2453800</v>
      </c>
      <c r="M223" s="31"/>
      <c r="N223" s="4">
        <v>0</v>
      </c>
      <c r="O223" s="2">
        <v>-2453800</v>
      </c>
    </row>
    <row r="224" spans="1:15" ht="15" customHeight="1" thickBot="1" x14ac:dyDescent="0.3">
      <c r="A224" s="5" t="s">
        <v>33</v>
      </c>
      <c r="B224" s="1" t="s">
        <v>148</v>
      </c>
      <c r="C224" s="29" t="s">
        <v>142</v>
      </c>
      <c r="D224" s="29"/>
      <c r="E224" s="29"/>
      <c r="F224" s="1" t="s">
        <v>34</v>
      </c>
      <c r="G224" s="30">
        <v>2453800</v>
      </c>
      <c r="H224" s="30"/>
      <c r="I224" s="30"/>
      <c r="J224" s="30"/>
      <c r="K224" s="30"/>
      <c r="L224" s="31">
        <f t="shared" si="3"/>
        <v>2453800</v>
      </c>
      <c r="M224" s="31"/>
      <c r="N224" s="4">
        <v>0</v>
      </c>
      <c r="O224" s="2">
        <v>-2453800</v>
      </c>
    </row>
    <row r="225" spans="1:15" ht="23.25" customHeight="1" thickBot="1" x14ac:dyDescent="0.3">
      <c r="A225" s="5" t="s">
        <v>35</v>
      </c>
      <c r="B225" s="1" t="s">
        <v>148</v>
      </c>
      <c r="C225" s="29" t="s">
        <v>142</v>
      </c>
      <c r="D225" s="29"/>
      <c r="E225" s="29"/>
      <c r="F225" s="1" t="s">
        <v>36</v>
      </c>
      <c r="G225" s="30">
        <v>2453800</v>
      </c>
      <c r="H225" s="30"/>
      <c r="I225" s="30"/>
      <c r="J225" s="30"/>
      <c r="K225" s="30"/>
      <c r="L225" s="31">
        <f t="shared" si="3"/>
        <v>2453800</v>
      </c>
      <c r="M225" s="31"/>
      <c r="N225" s="4">
        <v>0</v>
      </c>
      <c r="O225" s="2">
        <v>-2453800</v>
      </c>
    </row>
    <row r="226" spans="1:15" ht="15" customHeight="1" thickBot="1" x14ac:dyDescent="0.3">
      <c r="A226" s="5" t="s">
        <v>37</v>
      </c>
      <c r="B226" s="1" t="s">
        <v>148</v>
      </c>
      <c r="C226" s="29" t="s">
        <v>142</v>
      </c>
      <c r="D226" s="29"/>
      <c r="E226" s="29"/>
      <c r="F226" s="1" t="s">
        <v>38</v>
      </c>
      <c r="G226" s="30">
        <v>2453800</v>
      </c>
      <c r="H226" s="30"/>
      <c r="I226" s="30"/>
      <c r="J226" s="30"/>
      <c r="K226" s="30"/>
      <c r="L226" s="31">
        <f t="shared" si="3"/>
        <v>2453800</v>
      </c>
      <c r="M226" s="31"/>
      <c r="N226" s="4">
        <v>0</v>
      </c>
      <c r="O226" s="2">
        <v>-2453800</v>
      </c>
    </row>
    <row r="227" spans="1:15" ht="15" customHeight="1" thickBot="1" x14ac:dyDescent="0.3">
      <c r="A227" s="7" t="s">
        <v>149</v>
      </c>
      <c r="B227" s="6" t="s">
        <v>150</v>
      </c>
      <c r="C227" s="36"/>
      <c r="D227" s="36"/>
      <c r="E227" s="36"/>
      <c r="F227" s="6"/>
      <c r="G227" s="37">
        <v>25604802</v>
      </c>
      <c r="H227" s="37"/>
      <c r="I227" s="37"/>
      <c r="J227" s="37"/>
      <c r="K227" s="37"/>
      <c r="L227" s="31">
        <f t="shared" si="3"/>
        <v>25604802</v>
      </c>
      <c r="M227" s="31"/>
      <c r="N227" s="14">
        <v>0</v>
      </c>
      <c r="O227" s="13">
        <v>-4626300</v>
      </c>
    </row>
    <row r="228" spans="1:15" ht="15" customHeight="1" thickBot="1" x14ac:dyDescent="0.3">
      <c r="A228" s="11" t="s">
        <v>151</v>
      </c>
      <c r="B228" s="3" t="s">
        <v>152</v>
      </c>
      <c r="C228" s="38"/>
      <c r="D228" s="38"/>
      <c r="E228" s="38"/>
      <c r="F228" s="3"/>
      <c r="G228" s="39">
        <v>449400</v>
      </c>
      <c r="H228" s="39"/>
      <c r="I228" s="39"/>
      <c r="J228" s="39"/>
      <c r="K228" s="39"/>
      <c r="L228" s="31">
        <f t="shared" si="3"/>
        <v>449400</v>
      </c>
      <c r="M228" s="31"/>
      <c r="N228" s="10">
        <v>0</v>
      </c>
      <c r="O228" s="9">
        <v>-112350</v>
      </c>
    </row>
    <row r="229" spans="1:15" ht="23.25" customHeight="1" thickBot="1" x14ac:dyDescent="0.3">
      <c r="A229" s="5" t="s">
        <v>153</v>
      </c>
      <c r="B229" s="1" t="s">
        <v>152</v>
      </c>
      <c r="C229" s="29" t="s">
        <v>154</v>
      </c>
      <c r="D229" s="29"/>
      <c r="E229" s="29"/>
      <c r="F229" s="1"/>
      <c r="G229" s="30">
        <v>449400</v>
      </c>
      <c r="H229" s="30"/>
      <c r="I229" s="30"/>
      <c r="J229" s="30"/>
      <c r="K229" s="30"/>
      <c r="L229" s="31">
        <f t="shared" si="3"/>
        <v>449400</v>
      </c>
      <c r="M229" s="31"/>
      <c r="N229" s="4">
        <v>0</v>
      </c>
      <c r="O229" s="2">
        <v>-112350</v>
      </c>
    </row>
    <row r="230" spans="1:15" ht="15" customHeight="1" thickBot="1" x14ac:dyDescent="0.3">
      <c r="A230" s="5" t="s">
        <v>33</v>
      </c>
      <c r="B230" s="1" t="s">
        <v>152</v>
      </c>
      <c r="C230" s="29" t="s">
        <v>154</v>
      </c>
      <c r="D230" s="29"/>
      <c r="E230" s="29"/>
      <c r="F230" s="1" t="s">
        <v>34</v>
      </c>
      <c r="G230" s="30">
        <v>449400</v>
      </c>
      <c r="H230" s="30"/>
      <c r="I230" s="30"/>
      <c r="J230" s="30"/>
      <c r="K230" s="30"/>
      <c r="L230" s="31">
        <f t="shared" si="3"/>
        <v>449400</v>
      </c>
      <c r="M230" s="31"/>
      <c r="N230" s="4">
        <v>0</v>
      </c>
      <c r="O230" s="2">
        <v>-112350</v>
      </c>
    </row>
    <row r="231" spans="1:15" ht="23.25" customHeight="1" thickBot="1" x14ac:dyDescent="0.3">
      <c r="A231" s="5" t="s">
        <v>35</v>
      </c>
      <c r="B231" s="1" t="s">
        <v>152</v>
      </c>
      <c r="C231" s="29" t="s">
        <v>154</v>
      </c>
      <c r="D231" s="29"/>
      <c r="E231" s="29"/>
      <c r="F231" s="1" t="s">
        <v>36</v>
      </c>
      <c r="G231" s="30">
        <v>449400</v>
      </c>
      <c r="H231" s="30"/>
      <c r="I231" s="30"/>
      <c r="J231" s="30"/>
      <c r="K231" s="30"/>
      <c r="L231" s="31">
        <f t="shared" si="3"/>
        <v>449400</v>
      </c>
      <c r="M231" s="31"/>
      <c r="N231" s="4">
        <v>0</v>
      </c>
      <c r="O231" s="2">
        <v>-112350</v>
      </c>
    </row>
    <row r="232" spans="1:15" ht="15" customHeight="1" thickBot="1" x14ac:dyDescent="0.3">
      <c r="A232" s="5" t="s">
        <v>37</v>
      </c>
      <c r="B232" s="1" t="s">
        <v>152</v>
      </c>
      <c r="C232" s="29" t="s">
        <v>154</v>
      </c>
      <c r="D232" s="29"/>
      <c r="E232" s="29"/>
      <c r="F232" s="1" t="s">
        <v>38</v>
      </c>
      <c r="G232" s="30">
        <v>449400</v>
      </c>
      <c r="H232" s="30"/>
      <c r="I232" s="30"/>
      <c r="J232" s="30"/>
      <c r="K232" s="30"/>
      <c r="L232" s="31">
        <f t="shared" si="3"/>
        <v>449400</v>
      </c>
      <c r="M232" s="31"/>
      <c r="N232" s="4">
        <v>0</v>
      </c>
      <c r="O232" s="2">
        <v>-112350</v>
      </c>
    </row>
    <row r="233" spans="1:15" ht="15" customHeight="1" thickBot="1" x14ac:dyDescent="0.3">
      <c r="A233" s="11" t="s">
        <v>155</v>
      </c>
      <c r="B233" s="3" t="s">
        <v>156</v>
      </c>
      <c r="C233" s="38"/>
      <c r="D233" s="38"/>
      <c r="E233" s="38"/>
      <c r="F233" s="3"/>
      <c r="G233" s="39">
        <v>3702702</v>
      </c>
      <c r="H233" s="39"/>
      <c r="I233" s="39"/>
      <c r="J233" s="39"/>
      <c r="K233" s="39"/>
      <c r="L233" s="31">
        <f t="shared" si="3"/>
        <v>3702702</v>
      </c>
      <c r="M233" s="31"/>
      <c r="N233" s="10">
        <v>0</v>
      </c>
      <c r="O233" s="9">
        <v>-3269000</v>
      </c>
    </row>
    <row r="234" spans="1:15" ht="15" customHeight="1" thickBot="1" x14ac:dyDescent="0.3">
      <c r="A234" s="5" t="s">
        <v>157</v>
      </c>
      <c r="B234" s="1" t="s">
        <v>156</v>
      </c>
      <c r="C234" s="29" t="s">
        <v>158</v>
      </c>
      <c r="D234" s="29"/>
      <c r="E234" s="29"/>
      <c r="F234" s="1"/>
      <c r="G234" s="30">
        <v>3250900</v>
      </c>
      <c r="H234" s="30"/>
      <c r="I234" s="30"/>
      <c r="J234" s="30"/>
      <c r="K234" s="30"/>
      <c r="L234" s="31">
        <f t="shared" si="3"/>
        <v>3250900</v>
      </c>
      <c r="M234" s="31"/>
      <c r="N234" s="4">
        <v>0</v>
      </c>
      <c r="O234" s="2">
        <v>-3250900</v>
      </c>
    </row>
    <row r="235" spans="1:15" ht="15" customHeight="1" thickBot="1" x14ac:dyDescent="0.3">
      <c r="A235" s="5" t="s">
        <v>39</v>
      </c>
      <c r="B235" s="1" t="s">
        <v>156</v>
      </c>
      <c r="C235" s="29" t="s">
        <v>158</v>
      </c>
      <c r="D235" s="29"/>
      <c r="E235" s="29"/>
      <c r="F235" s="1" t="s">
        <v>40</v>
      </c>
      <c r="G235" s="30">
        <v>3250900</v>
      </c>
      <c r="H235" s="30"/>
      <c r="I235" s="30"/>
      <c r="J235" s="30"/>
      <c r="K235" s="30"/>
      <c r="L235" s="31">
        <f t="shared" si="3"/>
        <v>3250900</v>
      </c>
      <c r="M235" s="31"/>
      <c r="N235" s="4">
        <v>0</v>
      </c>
      <c r="O235" s="2">
        <v>-3250900</v>
      </c>
    </row>
    <row r="236" spans="1:15" ht="23.25" customHeight="1" thickBot="1" x14ac:dyDescent="0.3">
      <c r="A236" s="5" t="s">
        <v>159</v>
      </c>
      <c r="B236" s="1" t="s">
        <v>156</v>
      </c>
      <c r="C236" s="29" t="s">
        <v>158</v>
      </c>
      <c r="D236" s="29"/>
      <c r="E236" s="29"/>
      <c r="F236" s="1" t="s">
        <v>160</v>
      </c>
      <c r="G236" s="30">
        <v>3250900</v>
      </c>
      <c r="H236" s="30"/>
      <c r="I236" s="30"/>
      <c r="J236" s="30"/>
      <c r="K236" s="30"/>
      <c r="L236" s="31">
        <f t="shared" si="3"/>
        <v>3250900</v>
      </c>
      <c r="M236" s="31"/>
      <c r="N236" s="4">
        <v>0</v>
      </c>
      <c r="O236" s="2">
        <v>-3250900</v>
      </c>
    </row>
    <row r="237" spans="1:15" ht="34.5" customHeight="1" thickBot="1" x14ac:dyDescent="0.3">
      <c r="A237" s="5" t="s">
        <v>161</v>
      </c>
      <c r="B237" s="1" t="s">
        <v>156</v>
      </c>
      <c r="C237" s="29" t="s">
        <v>158</v>
      </c>
      <c r="D237" s="29"/>
      <c r="E237" s="29"/>
      <c r="F237" s="1" t="s">
        <v>162</v>
      </c>
      <c r="G237" s="30">
        <v>3250900</v>
      </c>
      <c r="H237" s="30"/>
      <c r="I237" s="30"/>
      <c r="J237" s="30"/>
      <c r="K237" s="30"/>
      <c r="L237" s="31">
        <f t="shared" si="3"/>
        <v>3250900</v>
      </c>
      <c r="M237" s="31"/>
      <c r="N237" s="4">
        <v>0</v>
      </c>
      <c r="O237" s="2">
        <v>-3250900</v>
      </c>
    </row>
    <row r="238" spans="1:15" ht="45.75" customHeight="1" thickBot="1" x14ac:dyDescent="0.3">
      <c r="A238" s="5" t="s">
        <v>163</v>
      </c>
      <c r="B238" s="1" t="s">
        <v>156</v>
      </c>
      <c r="C238" s="29" t="s">
        <v>164</v>
      </c>
      <c r="D238" s="29"/>
      <c r="E238" s="29"/>
      <c r="F238" s="1"/>
      <c r="G238" s="30">
        <v>433702</v>
      </c>
      <c r="H238" s="30"/>
      <c r="I238" s="30"/>
      <c r="J238" s="30"/>
      <c r="K238" s="30"/>
      <c r="L238" s="31">
        <f t="shared" si="3"/>
        <v>433702</v>
      </c>
      <c r="M238" s="31"/>
      <c r="N238" s="4">
        <v>0</v>
      </c>
      <c r="O238" s="2">
        <v>0</v>
      </c>
    </row>
    <row r="239" spans="1:15" ht="15" customHeight="1" thickBot="1" x14ac:dyDescent="0.3">
      <c r="A239" s="5" t="s">
        <v>33</v>
      </c>
      <c r="B239" s="1" t="s">
        <v>156</v>
      </c>
      <c r="C239" s="29" t="s">
        <v>164</v>
      </c>
      <c r="D239" s="29"/>
      <c r="E239" s="29"/>
      <c r="F239" s="1" t="s">
        <v>34</v>
      </c>
      <c r="G239" s="30">
        <v>433702</v>
      </c>
      <c r="H239" s="30"/>
      <c r="I239" s="30"/>
      <c r="J239" s="30"/>
      <c r="K239" s="30"/>
      <c r="L239" s="31">
        <f t="shared" si="3"/>
        <v>433702</v>
      </c>
      <c r="M239" s="31"/>
      <c r="N239" s="4">
        <v>0</v>
      </c>
      <c r="O239" s="2">
        <v>0</v>
      </c>
    </row>
    <row r="240" spans="1:15" ht="23.25" customHeight="1" thickBot="1" x14ac:dyDescent="0.3">
      <c r="A240" s="5" t="s">
        <v>35</v>
      </c>
      <c r="B240" s="1" t="s">
        <v>156</v>
      </c>
      <c r="C240" s="29" t="s">
        <v>164</v>
      </c>
      <c r="D240" s="29"/>
      <c r="E240" s="29"/>
      <c r="F240" s="1" t="s">
        <v>36</v>
      </c>
      <c r="G240" s="30">
        <v>433702</v>
      </c>
      <c r="H240" s="30"/>
      <c r="I240" s="30"/>
      <c r="J240" s="30"/>
      <c r="K240" s="30"/>
      <c r="L240" s="31">
        <f t="shared" si="3"/>
        <v>433702</v>
      </c>
      <c r="M240" s="31"/>
      <c r="N240" s="4">
        <v>0</v>
      </c>
      <c r="O240" s="2">
        <v>0</v>
      </c>
    </row>
    <row r="241" spans="1:15" ht="15" customHeight="1" thickBot="1" x14ac:dyDescent="0.3">
      <c r="A241" s="5" t="s">
        <v>37</v>
      </c>
      <c r="B241" s="1" t="s">
        <v>156</v>
      </c>
      <c r="C241" s="29" t="s">
        <v>164</v>
      </c>
      <c r="D241" s="29"/>
      <c r="E241" s="29"/>
      <c r="F241" s="1" t="s">
        <v>38</v>
      </c>
      <c r="G241" s="30">
        <v>433702</v>
      </c>
      <c r="H241" s="30"/>
      <c r="I241" s="30"/>
      <c r="J241" s="30"/>
      <c r="K241" s="30"/>
      <c r="L241" s="31">
        <f t="shared" si="3"/>
        <v>433702</v>
      </c>
      <c r="M241" s="31"/>
      <c r="N241" s="4">
        <v>0</v>
      </c>
      <c r="O241" s="2">
        <v>0</v>
      </c>
    </row>
    <row r="242" spans="1:15" ht="57" customHeight="1" thickBot="1" x14ac:dyDescent="0.3">
      <c r="A242" s="5" t="s">
        <v>165</v>
      </c>
      <c r="B242" s="1" t="s">
        <v>156</v>
      </c>
      <c r="C242" s="29" t="s">
        <v>166</v>
      </c>
      <c r="D242" s="29"/>
      <c r="E242" s="29"/>
      <c r="F242" s="1"/>
      <c r="G242" s="30">
        <v>18100</v>
      </c>
      <c r="H242" s="30"/>
      <c r="I242" s="30"/>
      <c r="J242" s="30"/>
      <c r="K242" s="30"/>
      <c r="L242" s="31">
        <f t="shared" si="3"/>
        <v>18100</v>
      </c>
      <c r="M242" s="31"/>
      <c r="N242" s="4">
        <v>0</v>
      </c>
      <c r="O242" s="2">
        <v>-18100</v>
      </c>
    </row>
    <row r="243" spans="1:15" ht="15" customHeight="1" thickBot="1" x14ac:dyDescent="0.3">
      <c r="A243" s="5" t="s">
        <v>33</v>
      </c>
      <c r="B243" s="1" t="s">
        <v>156</v>
      </c>
      <c r="C243" s="29" t="s">
        <v>166</v>
      </c>
      <c r="D243" s="29"/>
      <c r="E243" s="29"/>
      <c r="F243" s="1" t="s">
        <v>34</v>
      </c>
      <c r="G243" s="30">
        <v>18100</v>
      </c>
      <c r="H243" s="30"/>
      <c r="I243" s="30"/>
      <c r="J243" s="30"/>
      <c r="K243" s="30"/>
      <c r="L243" s="31">
        <f t="shared" si="3"/>
        <v>18100</v>
      </c>
      <c r="M243" s="31"/>
      <c r="N243" s="4">
        <v>0</v>
      </c>
      <c r="O243" s="2">
        <v>-18100</v>
      </c>
    </row>
    <row r="244" spans="1:15" ht="23.25" customHeight="1" thickBot="1" x14ac:dyDescent="0.3">
      <c r="A244" s="5" t="s">
        <v>35</v>
      </c>
      <c r="B244" s="1" t="s">
        <v>156</v>
      </c>
      <c r="C244" s="29" t="s">
        <v>166</v>
      </c>
      <c r="D244" s="29"/>
      <c r="E244" s="29"/>
      <c r="F244" s="1" t="s">
        <v>36</v>
      </c>
      <c r="G244" s="30">
        <v>18100</v>
      </c>
      <c r="H244" s="30"/>
      <c r="I244" s="30"/>
      <c r="J244" s="30"/>
      <c r="K244" s="30"/>
      <c r="L244" s="31">
        <f t="shared" si="3"/>
        <v>18100</v>
      </c>
      <c r="M244" s="31"/>
      <c r="N244" s="4">
        <v>0</v>
      </c>
      <c r="O244" s="2">
        <v>-18100</v>
      </c>
    </row>
    <row r="245" spans="1:15" ht="15" customHeight="1" thickBot="1" x14ac:dyDescent="0.3">
      <c r="A245" s="5" t="s">
        <v>37</v>
      </c>
      <c r="B245" s="1" t="s">
        <v>156</v>
      </c>
      <c r="C245" s="29" t="s">
        <v>166</v>
      </c>
      <c r="D245" s="29"/>
      <c r="E245" s="29"/>
      <c r="F245" s="1" t="s">
        <v>38</v>
      </c>
      <c r="G245" s="30">
        <v>18100</v>
      </c>
      <c r="H245" s="30"/>
      <c r="I245" s="30"/>
      <c r="J245" s="30"/>
      <c r="K245" s="30"/>
      <c r="L245" s="31">
        <f t="shared" si="3"/>
        <v>18100</v>
      </c>
      <c r="M245" s="31"/>
      <c r="N245" s="4">
        <v>0</v>
      </c>
      <c r="O245" s="2">
        <v>-18100</v>
      </c>
    </row>
    <row r="246" spans="1:15" ht="15" customHeight="1" thickBot="1" x14ac:dyDescent="0.3">
      <c r="A246" s="11" t="s">
        <v>167</v>
      </c>
      <c r="B246" s="3" t="s">
        <v>168</v>
      </c>
      <c r="C246" s="38"/>
      <c r="D246" s="38"/>
      <c r="E246" s="38"/>
      <c r="F246" s="3"/>
      <c r="G246" s="39">
        <v>20787800</v>
      </c>
      <c r="H246" s="39"/>
      <c r="I246" s="39"/>
      <c r="J246" s="39"/>
      <c r="K246" s="39"/>
      <c r="L246" s="31">
        <f t="shared" si="3"/>
        <v>20787800</v>
      </c>
      <c r="M246" s="31"/>
      <c r="N246" s="10">
        <v>0</v>
      </c>
      <c r="O246" s="9">
        <v>-580050</v>
      </c>
    </row>
    <row r="247" spans="1:15" ht="34.5" customHeight="1" thickBot="1" x14ac:dyDescent="0.3">
      <c r="A247" s="5" t="s">
        <v>169</v>
      </c>
      <c r="B247" s="1" t="s">
        <v>168</v>
      </c>
      <c r="C247" s="29" t="s">
        <v>170</v>
      </c>
      <c r="D247" s="29"/>
      <c r="E247" s="29"/>
      <c r="F247" s="1"/>
      <c r="G247" s="30">
        <v>18467600</v>
      </c>
      <c r="H247" s="30"/>
      <c r="I247" s="30"/>
      <c r="J247" s="30"/>
      <c r="K247" s="30"/>
      <c r="L247" s="31">
        <f t="shared" si="3"/>
        <v>18467600</v>
      </c>
      <c r="M247" s="31"/>
      <c r="N247" s="4">
        <v>0</v>
      </c>
      <c r="O247" s="2">
        <v>0</v>
      </c>
    </row>
    <row r="248" spans="1:15" ht="15" customHeight="1" thickBot="1" x14ac:dyDescent="0.3">
      <c r="A248" s="5" t="s">
        <v>33</v>
      </c>
      <c r="B248" s="1" t="s">
        <v>168</v>
      </c>
      <c r="C248" s="29" t="s">
        <v>170</v>
      </c>
      <c r="D248" s="29"/>
      <c r="E248" s="29"/>
      <c r="F248" s="1" t="s">
        <v>34</v>
      </c>
      <c r="G248" s="30">
        <v>16668700</v>
      </c>
      <c r="H248" s="30"/>
      <c r="I248" s="30"/>
      <c r="J248" s="30"/>
      <c r="K248" s="30"/>
      <c r="L248" s="31">
        <f t="shared" si="3"/>
        <v>16668700</v>
      </c>
      <c r="M248" s="31"/>
      <c r="N248" s="4">
        <v>0</v>
      </c>
      <c r="O248" s="2">
        <v>0</v>
      </c>
    </row>
    <row r="249" spans="1:15" ht="23.25" customHeight="1" thickBot="1" x14ac:dyDescent="0.3">
      <c r="A249" s="5" t="s">
        <v>35</v>
      </c>
      <c r="B249" s="1" t="s">
        <v>168</v>
      </c>
      <c r="C249" s="29" t="s">
        <v>170</v>
      </c>
      <c r="D249" s="29"/>
      <c r="E249" s="29"/>
      <c r="F249" s="1" t="s">
        <v>36</v>
      </c>
      <c r="G249" s="30">
        <v>16668700</v>
      </c>
      <c r="H249" s="30"/>
      <c r="I249" s="30"/>
      <c r="J249" s="30"/>
      <c r="K249" s="30"/>
      <c r="L249" s="31">
        <f t="shared" si="3"/>
        <v>16668700</v>
      </c>
      <c r="M249" s="31"/>
      <c r="N249" s="4">
        <v>0</v>
      </c>
      <c r="O249" s="2">
        <v>0</v>
      </c>
    </row>
    <row r="250" spans="1:15" ht="23.25" customHeight="1" thickBot="1" x14ac:dyDescent="0.3">
      <c r="A250" s="5" t="s">
        <v>171</v>
      </c>
      <c r="B250" s="1" t="s">
        <v>168</v>
      </c>
      <c r="C250" s="29" t="s">
        <v>170</v>
      </c>
      <c r="D250" s="29"/>
      <c r="E250" s="29"/>
      <c r="F250" s="1" t="s">
        <v>172</v>
      </c>
      <c r="G250" s="30">
        <v>7335000</v>
      </c>
      <c r="H250" s="30"/>
      <c r="I250" s="30"/>
      <c r="J250" s="30"/>
      <c r="K250" s="30"/>
      <c r="L250" s="31">
        <f t="shared" si="3"/>
        <v>7335000</v>
      </c>
      <c r="M250" s="31"/>
      <c r="N250" s="4">
        <v>0</v>
      </c>
      <c r="O250" s="2">
        <v>0</v>
      </c>
    </row>
    <row r="251" spans="1:15" ht="15" customHeight="1" thickBot="1" x14ac:dyDescent="0.3">
      <c r="A251" s="5" t="s">
        <v>37</v>
      </c>
      <c r="B251" s="1" t="s">
        <v>168</v>
      </c>
      <c r="C251" s="29" t="s">
        <v>170</v>
      </c>
      <c r="D251" s="29"/>
      <c r="E251" s="29"/>
      <c r="F251" s="1" t="s">
        <v>38</v>
      </c>
      <c r="G251" s="30">
        <v>9333700</v>
      </c>
      <c r="H251" s="30"/>
      <c r="I251" s="30"/>
      <c r="J251" s="30"/>
      <c r="K251" s="30"/>
      <c r="L251" s="31">
        <f t="shared" si="3"/>
        <v>9333700</v>
      </c>
      <c r="M251" s="31"/>
      <c r="N251" s="4">
        <v>0</v>
      </c>
      <c r="O251" s="2">
        <v>0</v>
      </c>
    </row>
    <row r="252" spans="1:15" ht="15" customHeight="1" thickBot="1" x14ac:dyDescent="0.3">
      <c r="A252" s="5" t="s">
        <v>173</v>
      </c>
      <c r="B252" s="1" t="s">
        <v>168</v>
      </c>
      <c r="C252" s="29" t="s">
        <v>170</v>
      </c>
      <c r="D252" s="29"/>
      <c r="E252" s="29"/>
      <c r="F252" s="1" t="s">
        <v>174</v>
      </c>
      <c r="G252" s="30">
        <v>1798900</v>
      </c>
      <c r="H252" s="30"/>
      <c r="I252" s="30"/>
      <c r="J252" s="30"/>
      <c r="K252" s="30"/>
      <c r="L252" s="31">
        <f t="shared" si="3"/>
        <v>1798900</v>
      </c>
      <c r="M252" s="31"/>
      <c r="N252" s="4">
        <v>0</v>
      </c>
      <c r="O252" s="2">
        <v>0</v>
      </c>
    </row>
    <row r="253" spans="1:15" ht="15" customHeight="1" thickBot="1" x14ac:dyDescent="0.3">
      <c r="A253" s="5" t="s">
        <v>175</v>
      </c>
      <c r="B253" s="1" t="s">
        <v>168</v>
      </c>
      <c r="C253" s="29" t="s">
        <v>170</v>
      </c>
      <c r="D253" s="29"/>
      <c r="E253" s="29"/>
      <c r="F253" s="1" t="s">
        <v>176</v>
      </c>
      <c r="G253" s="30">
        <v>1798900</v>
      </c>
      <c r="H253" s="30"/>
      <c r="I253" s="30"/>
      <c r="J253" s="30"/>
      <c r="K253" s="30"/>
      <c r="L253" s="31">
        <f t="shared" si="3"/>
        <v>1798900</v>
      </c>
      <c r="M253" s="31"/>
      <c r="N253" s="4">
        <v>0</v>
      </c>
      <c r="O253" s="2">
        <v>0</v>
      </c>
    </row>
    <row r="254" spans="1:15" ht="23.25" customHeight="1" thickBot="1" x14ac:dyDescent="0.3">
      <c r="A254" s="5" t="s">
        <v>177</v>
      </c>
      <c r="B254" s="1" t="s">
        <v>168</v>
      </c>
      <c r="C254" s="29" t="s">
        <v>170</v>
      </c>
      <c r="D254" s="29"/>
      <c r="E254" s="29"/>
      <c r="F254" s="1" t="s">
        <v>178</v>
      </c>
      <c r="G254" s="30">
        <v>1798900</v>
      </c>
      <c r="H254" s="30"/>
      <c r="I254" s="30"/>
      <c r="J254" s="30"/>
      <c r="K254" s="30"/>
      <c r="L254" s="31">
        <f t="shared" si="3"/>
        <v>1798900</v>
      </c>
      <c r="M254" s="31"/>
      <c r="N254" s="4">
        <v>0</v>
      </c>
      <c r="O254" s="2">
        <v>0</v>
      </c>
    </row>
    <row r="255" spans="1:15" ht="15" customHeight="1" thickBot="1" x14ac:dyDescent="0.3">
      <c r="A255" s="5" t="s">
        <v>179</v>
      </c>
      <c r="B255" s="1" t="s">
        <v>168</v>
      </c>
      <c r="C255" s="29" t="s">
        <v>180</v>
      </c>
      <c r="D255" s="29"/>
      <c r="E255" s="29"/>
      <c r="F255" s="1"/>
      <c r="G255" s="30">
        <v>2226400</v>
      </c>
      <c r="H255" s="30"/>
      <c r="I255" s="30"/>
      <c r="J255" s="30"/>
      <c r="K255" s="30"/>
      <c r="L255" s="31">
        <f t="shared" si="3"/>
        <v>2226400</v>
      </c>
      <c r="M255" s="31"/>
      <c r="N255" s="4">
        <v>0</v>
      </c>
      <c r="O255" s="2">
        <v>-556600</v>
      </c>
    </row>
    <row r="256" spans="1:15" ht="15" customHeight="1" thickBot="1" x14ac:dyDescent="0.3">
      <c r="A256" s="5" t="s">
        <v>39</v>
      </c>
      <c r="B256" s="1" t="s">
        <v>168</v>
      </c>
      <c r="C256" s="29" t="s">
        <v>180</v>
      </c>
      <c r="D256" s="29"/>
      <c r="E256" s="29"/>
      <c r="F256" s="1" t="s">
        <v>40</v>
      </c>
      <c r="G256" s="30">
        <v>2226400</v>
      </c>
      <c r="H256" s="30"/>
      <c r="I256" s="30"/>
      <c r="J256" s="30"/>
      <c r="K256" s="30"/>
      <c r="L256" s="31">
        <f t="shared" si="3"/>
        <v>2226400</v>
      </c>
      <c r="M256" s="31"/>
      <c r="N256" s="4">
        <v>0</v>
      </c>
      <c r="O256" s="2">
        <v>-556600</v>
      </c>
    </row>
    <row r="257" spans="1:15" ht="15" customHeight="1" thickBot="1" x14ac:dyDescent="0.3">
      <c r="A257" s="5" t="s">
        <v>41</v>
      </c>
      <c r="B257" s="1" t="s">
        <v>168</v>
      </c>
      <c r="C257" s="29" t="s">
        <v>180</v>
      </c>
      <c r="D257" s="29"/>
      <c r="E257" s="29"/>
      <c r="F257" s="1" t="s">
        <v>42</v>
      </c>
      <c r="G257" s="30">
        <v>2226400</v>
      </c>
      <c r="H257" s="30"/>
      <c r="I257" s="30"/>
      <c r="J257" s="30"/>
      <c r="K257" s="30"/>
      <c r="L257" s="31">
        <f t="shared" si="3"/>
        <v>2226400</v>
      </c>
      <c r="M257" s="31"/>
      <c r="N257" s="4">
        <v>0</v>
      </c>
      <c r="O257" s="2">
        <v>-556600</v>
      </c>
    </row>
    <row r="258" spans="1:15" ht="15" customHeight="1" thickBot="1" x14ac:dyDescent="0.3">
      <c r="A258" s="5" t="s">
        <v>65</v>
      </c>
      <c r="B258" s="1" t="s">
        <v>168</v>
      </c>
      <c r="C258" s="29" t="s">
        <v>180</v>
      </c>
      <c r="D258" s="29"/>
      <c r="E258" s="29"/>
      <c r="F258" s="1" t="s">
        <v>66</v>
      </c>
      <c r="G258" s="30">
        <v>2226400</v>
      </c>
      <c r="H258" s="30"/>
      <c r="I258" s="30"/>
      <c r="J258" s="30"/>
      <c r="K258" s="30"/>
      <c r="L258" s="31">
        <f t="shared" si="3"/>
        <v>2226400</v>
      </c>
      <c r="M258" s="31"/>
      <c r="N258" s="4">
        <v>0</v>
      </c>
      <c r="O258" s="2">
        <v>-556600</v>
      </c>
    </row>
    <row r="259" spans="1:15" ht="15" customHeight="1" thickBot="1" x14ac:dyDescent="0.3">
      <c r="A259" s="5" t="s">
        <v>181</v>
      </c>
      <c r="B259" s="1" t="s">
        <v>168</v>
      </c>
      <c r="C259" s="29" t="s">
        <v>182</v>
      </c>
      <c r="D259" s="29"/>
      <c r="E259" s="29"/>
      <c r="F259" s="1"/>
      <c r="G259" s="30">
        <v>93800</v>
      </c>
      <c r="H259" s="30"/>
      <c r="I259" s="30"/>
      <c r="J259" s="30"/>
      <c r="K259" s="30"/>
      <c r="L259" s="31">
        <f t="shared" si="3"/>
        <v>93800</v>
      </c>
      <c r="M259" s="31"/>
      <c r="N259" s="4">
        <v>0</v>
      </c>
      <c r="O259" s="2">
        <v>-23450</v>
      </c>
    </row>
    <row r="260" spans="1:15" ht="15" customHeight="1" thickBot="1" x14ac:dyDescent="0.3">
      <c r="A260" s="5" t="s">
        <v>39</v>
      </c>
      <c r="B260" s="1" t="s">
        <v>168</v>
      </c>
      <c r="C260" s="29" t="s">
        <v>182</v>
      </c>
      <c r="D260" s="29"/>
      <c r="E260" s="29"/>
      <c r="F260" s="1" t="s">
        <v>40</v>
      </c>
      <c r="G260" s="30">
        <v>93800</v>
      </c>
      <c r="H260" s="30"/>
      <c r="I260" s="30"/>
      <c r="J260" s="30"/>
      <c r="K260" s="30"/>
      <c r="L260" s="31">
        <f t="shared" si="3"/>
        <v>93800</v>
      </c>
      <c r="M260" s="31"/>
      <c r="N260" s="4">
        <v>0</v>
      </c>
      <c r="O260" s="2">
        <v>-23450</v>
      </c>
    </row>
    <row r="261" spans="1:15" ht="15" customHeight="1" thickBot="1" x14ac:dyDescent="0.3">
      <c r="A261" s="5" t="s">
        <v>41</v>
      </c>
      <c r="B261" s="1" t="s">
        <v>168</v>
      </c>
      <c r="C261" s="29" t="s">
        <v>182</v>
      </c>
      <c r="D261" s="29"/>
      <c r="E261" s="29"/>
      <c r="F261" s="1" t="s">
        <v>42</v>
      </c>
      <c r="G261" s="30">
        <v>93800</v>
      </c>
      <c r="H261" s="30"/>
      <c r="I261" s="30"/>
      <c r="J261" s="30"/>
      <c r="K261" s="30"/>
      <c r="L261" s="31">
        <f t="shared" si="3"/>
        <v>93800</v>
      </c>
      <c r="M261" s="31"/>
      <c r="N261" s="4">
        <v>0</v>
      </c>
      <c r="O261" s="2">
        <v>-23450</v>
      </c>
    </row>
    <row r="262" spans="1:15" ht="15" customHeight="1" thickBot="1" x14ac:dyDescent="0.3">
      <c r="A262" s="5" t="s">
        <v>65</v>
      </c>
      <c r="B262" s="1" t="s">
        <v>168</v>
      </c>
      <c r="C262" s="29" t="s">
        <v>182</v>
      </c>
      <c r="D262" s="29"/>
      <c r="E262" s="29"/>
      <c r="F262" s="1" t="s">
        <v>66</v>
      </c>
      <c r="G262" s="30">
        <v>93800</v>
      </c>
      <c r="H262" s="30"/>
      <c r="I262" s="30"/>
      <c r="J262" s="30"/>
      <c r="K262" s="30"/>
      <c r="L262" s="31">
        <f t="shared" si="3"/>
        <v>93800</v>
      </c>
      <c r="M262" s="31"/>
      <c r="N262" s="4">
        <v>0</v>
      </c>
      <c r="O262" s="2">
        <v>-23450</v>
      </c>
    </row>
    <row r="263" spans="1:15" ht="15" customHeight="1" thickBot="1" x14ac:dyDescent="0.3">
      <c r="A263" s="11" t="s">
        <v>183</v>
      </c>
      <c r="B263" s="3" t="s">
        <v>184</v>
      </c>
      <c r="C263" s="38"/>
      <c r="D263" s="38"/>
      <c r="E263" s="38"/>
      <c r="F263" s="3"/>
      <c r="G263" s="39">
        <v>664900</v>
      </c>
      <c r="H263" s="39"/>
      <c r="I263" s="39"/>
      <c r="J263" s="39"/>
      <c r="K263" s="39"/>
      <c r="L263" s="31">
        <f t="shared" ref="L263:L326" si="4">G263+J263</f>
        <v>664900</v>
      </c>
      <c r="M263" s="31"/>
      <c r="N263" s="10">
        <v>0</v>
      </c>
      <c r="O263" s="9">
        <v>-664900</v>
      </c>
    </row>
    <row r="264" spans="1:15" ht="23.25" customHeight="1" thickBot="1" x14ac:dyDescent="0.3">
      <c r="A264" s="5" t="s">
        <v>185</v>
      </c>
      <c r="B264" s="1" t="s">
        <v>184</v>
      </c>
      <c r="C264" s="29" t="s">
        <v>186</v>
      </c>
      <c r="D264" s="29"/>
      <c r="E264" s="29"/>
      <c r="F264" s="1"/>
      <c r="G264" s="30">
        <v>110300</v>
      </c>
      <c r="H264" s="30"/>
      <c r="I264" s="30"/>
      <c r="J264" s="30"/>
      <c r="K264" s="30"/>
      <c r="L264" s="31">
        <f t="shared" si="4"/>
        <v>110300</v>
      </c>
      <c r="M264" s="31"/>
      <c r="N264" s="4">
        <v>0</v>
      </c>
      <c r="O264" s="2">
        <v>-110300</v>
      </c>
    </row>
    <row r="265" spans="1:15" ht="15" customHeight="1" thickBot="1" x14ac:dyDescent="0.3">
      <c r="A265" s="5" t="s">
        <v>33</v>
      </c>
      <c r="B265" s="1" t="s">
        <v>184</v>
      </c>
      <c r="C265" s="29" t="s">
        <v>186</v>
      </c>
      <c r="D265" s="29"/>
      <c r="E265" s="29"/>
      <c r="F265" s="1" t="s">
        <v>34</v>
      </c>
      <c r="G265" s="30">
        <v>110300</v>
      </c>
      <c r="H265" s="30"/>
      <c r="I265" s="30"/>
      <c r="J265" s="30"/>
      <c r="K265" s="30"/>
      <c r="L265" s="31">
        <f t="shared" si="4"/>
        <v>110300</v>
      </c>
      <c r="M265" s="31"/>
      <c r="N265" s="4">
        <v>0</v>
      </c>
      <c r="O265" s="2">
        <v>-110300</v>
      </c>
    </row>
    <row r="266" spans="1:15" ht="23.25" customHeight="1" thickBot="1" x14ac:dyDescent="0.3">
      <c r="A266" s="5" t="s">
        <v>35</v>
      </c>
      <c r="B266" s="1" t="s">
        <v>184</v>
      </c>
      <c r="C266" s="29" t="s">
        <v>186</v>
      </c>
      <c r="D266" s="29"/>
      <c r="E266" s="29"/>
      <c r="F266" s="1" t="s">
        <v>36</v>
      </c>
      <c r="G266" s="30">
        <v>110300</v>
      </c>
      <c r="H266" s="30"/>
      <c r="I266" s="30"/>
      <c r="J266" s="30"/>
      <c r="K266" s="30"/>
      <c r="L266" s="31">
        <f t="shared" si="4"/>
        <v>110300</v>
      </c>
      <c r="M266" s="31"/>
      <c r="N266" s="4">
        <v>0</v>
      </c>
      <c r="O266" s="2">
        <v>-110300</v>
      </c>
    </row>
    <row r="267" spans="1:15" ht="15" customHeight="1" thickBot="1" x14ac:dyDescent="0.3">
      <c r="A267" s="5" t="s">
        <v>37</v>
      </c>
      <c r="B267" s="1" t="s">
        <v>184</v>
      </c>
      <c r="C267" s="29" t="s">
        <v>186</v>
      </c>
      <c r="D267" s="29"/>
      <c r="E267" s="29"/>
      <c r="F267" s="1" t="s">
        <v>38</v>
      </c>
      <c r="G267" s="30">
        <v>110300</v>
      </c>
      <c r="H267" s="30"/>
      <c r="I267" s="30"/>
      <c r="J267" s="30"/>
      <c r="K267" s="30"/>
      <c r="L267" s="31">
        <f t="shared" si="4"/>
        <v>110300</v>
      </c>
      <c r="M267" s="31"/>
      <c r="N267" s="4">
        <v>0</v>
      </c>
      <c r="O267" s="2">
        <v>-110300</v>
      </c>
    </row>
    <row r="268" spans="1:15" ht="23.25" customHeight="1" thickBot="1" x14ac:dyDescent="0.3">
      <c r="A268" s="5" t="s">
        <v>187</v>
      </c>
      <c r="B268" s="1" t="s">
        <v>184</v>
      </c>
      <c r="C268" s="29" t="s">
        <v>188</v>
      </c>
      <c r="D268" s="29"/>
      <c r="E268" s="29"/>
      <c r="F268" s="1"/>
      <c r="G268" s="30">
        <v>54600</v>
      </c>
      <c r="H268" s="30"/>
      <c r="I268" s="30"/>
      <c r="J268" s="30"/>
      <c r="K268" s="30"/>
      <c r="L268" s="31">
        <f t="shared" si="4"/>
        <v>54600</v>
      </c>
      <c r="M268" s="31"/>
      <c r="N268" s="4">
        <v>0</v>
      </c>
      <c r="O268" s="2">
        <v>-54600</v>
      </c>
    </row>
    <row r="269" spans="1:15" ht="15" customHeight="1" thickBot="1" x14ac:dyDescent="0.3">
      <c r="A269" s="5" t="s">
        <v>33</v>
      </c>
      <c r="B269" s="1" t="s">
        <v>184</v>
      </c>
      <c r="C269" s="29" t="s">
        <v>188</v>
      </c>
      <c r="D269" s="29"/>
      <c r="E269" s="29"/>
      <c r="F269" s="1" t="s">
        <v>34</v>
      </c>
      <c r="G269" s="30">
        <v>54600</v>
      </c>
      <c r="H269" s="30"/>
      <c r="I269" s="30"/>
      <c r="J269" s="30"/>
      <c r="K269" s="30"/>
      <c r="L269" s="31">
        <f t="shared" si="4"/>
        <v>54600</v>
      </c>
      <c r="M269" s="31"/>
      <c r="N269" s="4">
        <v>0</v>
      </c>
      <c r="O269" s="2">
        <v>-54600</v>
      </c>
    </row>
    <row r="270" spans="1:15" ht="23.25" customHeight="1" thickBot="1" x14ac:dyDescent="0.3">
      <c r="A270" s="5" t="s">
        <v>35</v>
      </c>
      <c r="B270" s="1" t="s">
        <v>184</v>
      </c>
      <c r="C270" s="29" t="s">
        <v>188</v>
      </c>
      <c r="D270" s="29"/>
      <c r="E270" s="29"/>
      <c r="F270" s="1" t="s">
        <v>36</v>
      </c>
      <c r="G270" s="30">
        <v>54600</v>
      </c>
      <c r="H270" s="30"/>
      <c r="I270" s="30"/>
      <c r="J270" s="30"/>
      <c r="K270" s="30"/>
      <c r="L270" s="31">
        <f t="shared" si="4"/>
        <v>54600</v>
      </c>
      <c r="M270" s="31"/>
      <c r="N270" s="4">
        <v>0</v>
      </c>
      <c r="O270" s="2">
        <v>-54600</v>
      </c>
    </row>
    <row r="271" spans="1:15" ht="15" customHeight="1" thickBot="1" x14ac:dyDescent="0.3">
      <c r="A271" s="5" t="s">
        <v>37</v>
      </c>
      <c r="B271" s="1" t="s">
        <v>184</v>
      </c>
      <c r="C271" s="29" t="s">
        <v>188</v>
      </c>
      <c r="D271" s="29"/>
      <c r="E271" s="29"/>
      <c r="F271" s="1" t="s">
        <v>38</v>
      </c>
      <c r="G271" s="30">
        <v>54600</v>
      </c>
      <c r="H271" s="30"/>
      <c r="I271" s="30"/>
      <c r="J271" s="30"/>
      <c r="K271" s="30"/>
      <c r="L271" s="31">
        <f t="shared" si="4"/>
        <v>54600</v>
      </c>
      <c r="M271" s="31"/>
      <c r="N271" s="4">
        <v>0</v>
      </c>
      <c r="O271" s="2">
        <v>-54600</v>
      </c>
    </row>
    <row r="272" spans="1:15" ht="15" customHeight="1" thickBot="1" x14ac:dyDescent="0.3">
      <c r="A272" s="5" t="s">
        <v>189</v>
      </c>
      <c r="B272" s="1" t="s">
        <v>184</v>
      </c>
      <c r="C272" s="29" t="s">
        <v>190</v>
      </c>
      <c r="D272" s="29"/>
      <c r="E272" s="29"/>
      <c r="F272" s="1"/>
      <c r="G272" s="30">
        <v>500000</v>
      </c>
      <c r="H272" s="30"/>
      <c r="I272" s="30"/>
      <c r="J272" s="30"/>
      <c r="K272" s="30"/>
      <c r="L272" s="31">
        <f t="shared" si="4"/>
        <v>500000</v>
      </c>
      <c r="M272" s="31"/>
      <c r="N272" s="4">
        <v>0</v>
      </c>
      <c r="O272" s="2">
        <v>-500000</v>
      </c>
    </row>
    <row r="273" spans="1:15" ht="15" customHeight="1" thickBot="1" x14ac:dyDescent="0.3">
      <c r="A273" s="5" t="s">
        <v>33</v>
      </c>
      <c r="B273" s="1" t="s">
        <v>184</v>
      </c>
      <c r="C273" s="29" t="s">
        <v>190</v>
      </c>
      <c r="D273" s="29"/>
      <c r="E273" s="29"/>
      <c r="F273" s="1" t="s">
        <v>34</v>
      </c>
      <c r="G273" s="30">
        <v>500000</v>
      </c>
      <c r="H273" s="30"/>
      <c r="I273" s="30"/>
      <c r="J273" s="30"/>
      <c r="K273" s="30"/>
      <c r="L273" s="31">
        <f t="shared" si="4"/>
        <v>500000</v>
      </c>
      <c r="M273" s="31"/>
      <c r="N273" s="4">
        <v>0</v>
      </c>
      <c r="O273" s="2">
        <v>-500000</v>
      </c>
    </row>
    <row r="274" spans="1:15" ht="23.25" customHeight="1" thickBot="1" x14ac:dyDescent="0.3">
      <c r="A274" s="5" t="s">
        <v>35</v>
      </c>
      <c r="B274" s="1" t="s">
        <v>184</v>
      </c>
      <c r="C274" s="29" t="s">
        <v>190</v>
      </c>
      <c r="D274" s="29"/>
      <c r="E274" s="29"/>
      <c r="F274" s="1" t="s">
        <v>36</v>
      </c>
      <c r="G274" s="30">
        <v>500000</v>
      </c>
      <c r="H274" s="30"/>
      <c r="I274" s="30"/>
      <c r="J274" s="30"/>
      <c r="K274" s="30"/>
      <c r="L274" s="31">
        <f t="shared" si="4"/>
        <v>500000</v>
      </c>
      <c r="M274" s="31"/>
      <c r="N274" s="4">
        <v>0</v>
      </c>
      <c r="O274" s="2">
        <v>-500000</v>
      </c>
    </row>
    <row r="275" spans="1:15" ht="15" customHeight="1" thickBot="1" x14ac:dyDescent="0.3">
      <c r="A275" s="5" t="s">
        <v>37</v>
      </c>
      <c r="B275" s="1" t="s">
        <v>184</v>
      </c>
      <c r="C275" s="29" t="s">
        <v>190</v>
      </c>
      <c r="D275" s="29"/>
      <c r="E275" s="29"/>
      <c r="F275" s="1" t="s">
        <v>38</v>
      </c>
      <c r="G275" s="30">
        <v>500000</v>
      </c>
      <c r="H275" s="30"/>
      <c r="I275" s="30"/>
      <c r="J275" s="30"/>
      <c r="K275" s="30"/>
      <c r="L275" s="31">
        <f t="shared" si="4"/>
        <v>500000</v>
      </c>
      <c r="M275" s="31"/>
      <c r="N275" s="4">
        <v>0</v>
      </c>
      <c r="O275" s="2">
        <v>-500000</v>
      </c>
    </row>
    <row r="276" spans="1:15" ht="15" customHeight="1" thickBot="1" x14ac:dyDescent="0.3">
      <c r="A276" s="7" t="s">
        <v>191</v>
      </c>
      <c r="B276" s="6" t="s">
        <v>192</v>
      </c>
      <c r="C276" s="36"/>
      <c r="D276" s="36"/>
      <c r="E276" s="36"/>
      <c r="F276" s="6"/>
      <c r="G276" s="37">
        <v>486175501.25</v>
      </c>
      <c r="H276" s="37"/>
      <c r="I276" s="37"/>
      <c r="J276" s="37"/>
      <c r="K276" s="37"/>
      <c r="L276" s="31">
        <f t="shared" si="4"/>
        <v>486175501.25</v>
      </c>
      <c r="M276" s="31"/>
      <c r="N276" s="14">
        <v>6.4071860308955646</v>
      </c>
      <c r="O276" s="13">
        <v>-101718051.09</v>
      </c>
    </row>
    <row r="277" spans="1:15" ht="15" customHeight="1" thickBot="1" x14ac:dyDescent="0.3">
      <c r="A277" s="11" t="s">
        <v>193</v>
      </c>
      <c r="B277" s="3" t="s">
        <v>194</v>
      </c>
      <c r="C277" s="38"/>
      <c r="D277" s="38"/>
      <c r="E277" s="38"/>
      <c r="F277" s="3"/>
      <c r="G277" s="39">
        <v>58177740.210000001</v>
      </c>
      <c r="H277" s="39"/>
      <c r="I277" s="39"/>
      <c r="J277" s="39"/>
      <c r="K277" s="39"/>
      <c r="L277" s="31">
        <f t="shared" si="4"/>
        <v>58177740.210000001</v>
      </c>
      <c r="M277" s="31"/>
      <c r="N277" s="10">
        <v>0.21086138754608852</v>
      </c>
      <c r="O277" s="9">
        <v>-52380633.380000003</v>
      </c>
    </row>
    <row r="278" spans="1:15" ht="34.5" customHeight="1" thickBot="1" x14ac:dyDescent="0.3">
      <c r="A278" s="5" t="s">
        <v>195</v>
      </c>
      <c r="B278" s="1" t="s">
        <v>194</v>
      </c>
      <c r="C278" s="29" t="s">
        <v>196</v>
      </c>
      <c r="D278" s="29"/>
      <c r="E278" s="29"/>
      <c r="F278" s="1"/>
      <c r="G278" s="30">
        <v>10461000</v>
      </c>
      <c r="H278" s="30"/>
      <c r="I278" s="30"/>
      <c r="J278" s="30"/>
      <c r="K278" s="30"/>
      <c r="L278" s="31">
        <f t="shared" si="4"/>
        <v>10461000</v>
      </c>
      <c r="M278" s="31"/>
      <c r="N278" s="4">
        <v>0</v>
      </c>
      <c r="O278" s="2">
        <v>-10461000</v>
      </c>
    </row>
    <row r="279" spans="1:15" ht="15" customHeight="1" thickBot="1" x14ac:dyDescent="0.3">
      <c r="A279" s="5" t="s">
        <v>173</v>
      </c>
      <c r="B279" s="1" t="s">
        <v>194</v>
      </c>
      <c r="C279" s="29" t="s">
        <v>196</v>
      </c>
      <c r="D279" s="29"/>
      <c r="E279" s="29"/>
      <c r="F279" s="1" t="s">
        <v>174</v>
      </c>
      <c r="G279" s="30">
        <v>10461000</v>
      </c>
      <c r="H279" s="30"/>
      <c r="I279" s="30"/>
      <c r="J279" s="30"/>
      <c r="K279" s="30"/>
      <c r="L279" s="31">
        <f t="shared" si="4"/>
        <v>10461000</v>
      </c>
      <c r="M279" s="31"/>
      <c r="N279" s="4">
        <v>0</v>
      </c>
      <c r="O279" s="2">
        <v>-10461000</v>
      </c>
    </row>
    <row r="280" spans="1:15" ht="15" customHeight="1" thickBot="1" x14ac:dyDescent="0.3">
      <c r="A280" s="5" t="s">
        <v>175</v>
      </c>
      <c r="B280" s="1" t="s">
        <v>194</v>
      </c>
      <c r="C280" s="29" t="s">
        <v>196</v>
      </c>
      <c r="D280" s="29"/>
      <c r="E280" s="29"/>
      <c r="F280" s="1" t="s">
        <v>176</v>
      </c>
      <c r="G280" s="30">
        <v>10461000</v>
      </c>
      <c r="H280" s="30"/>
      <c r="I280" s="30"/>
      <c r="J280" s="30"/>
      <c r="K280" s="30"/>
      <c r="L280" s="31">
        <f t="shared" si="4"/>
        <v>10461000</v>
      </c>
      <c r="M280" s="31"/>
      <c r="N280" s="4">
        <v>0</v>
      </c>
      <c r="O280" s="2">
        <v>-10461000</v>
      </c>
    </row>
    <row r="281" spans="1:15" ht="23.25" customHeight="1" thickBot="1" x14ac:dyDescent="0.3">
      <c r="A281" s="5" t="s">
        <v>197</v>
      </c>
      <c r="B281" s="1" t="s">
        <v>194</v>
      </c>
      <c r="C281" s="29" t="s">
        <v>196</v>
      </c>
      <c r="D281" s="29"/>
      <c r="E281" s="29"/>
      <c r="F281" s="1" t="s">
        <v>198</v>
      </c>
      <c r="G281" s="30">
        <v>10461000</v>
      </c>
      <c r="H281" s="30"/>
      <c r="I281" s="30"/>
      <c r="J281" s="30"/>
      <c r="K281" s="30"/>
      <c r="L281" s="31">
        <f t="shared" si="4"/>
        <v>10461000</v>
      </c>
      <c r="M281" s="31"/>
      <c r="N281" s="4">
        <v>0</v>
      </c>
      <c r="O281" s="2">
        <v>-10461000</v>
      </c>
    </row>
    <row r="282" spans="1:15" ht="34.5" customHeight="1" thickBot="1" x14ac:dyDescent="0.3">
      <c r="A282" s="5" t="s">
        <v>199</v>
      </c>
      <c r="B282" s="1" t="s">
        <v>194</v>
      </c>
      <c r="C282" s="29" t="s">
        <v>200</v>
      </c>
      <c r="D282" s="29"/>
      <c r="E282" s="29"/>
      <c r="F282" s="1"/>
      <c r="G282" s="30">
        <v>3560600</v>
      </c>
      <c r="H282" s="30"/>
      <c r="I282" s="30"/>
      <c r="J282" s="30"/>
      <c r="K282" s="30"/>
      <c r="L282" s="31">
        <f t="shared" si="4"/>
        <v>3560600</v>
      </c>
      <c r="M282" s="31"/>
      <c r="N282" s="4">
        <v>0</v>
      </c>
      <c r="O282" s="2">
        <v>0</v>
      </c>
    </row>
    <row r="283" spans="1:15" ht="15" customHeight="1" thickBot="1" x14ac:dyDescent="0.3">
      <c r="A283" s="5" t="s">
        <v>173</v>
      </c>
      <c r="B283" s="1" t="s">
        <v>194</v>
      </c>
      <c r="C283" s="29" t="s">
        <v>200</v>
      </c>
      <c r="D283" s="29"/>
      <c r="E283" s="29"/>
      <c r="F283" s="1" t="s">
        <v>174</v>
      </c>
      <c r="G283" s="30">
        <v>3560600</v>
      </c>
      <c r="H283" s="30"/>
      <c r="I283" s="30"/>
      <c r="J283" s="30"/>
      <c r="K283" s="30"/>
      <c r="L283" s="31">
        <f t="shared" si="4"/>
        <v>3560600</v>
      </c>
      <c r="M283" s="31"/>
      <c r="N283" s="4">
        <v>0</v>
      </c>
      <c r="O283" s="2">
        <v>0</v>
      </c>
    </row>
    <row r="284" spans="1:15" ht="15" customHeight="1" thickBot="1" x14ac:dyDescent="0.3">
      <c r="A284" s="5" t="s">
        <v>175</v>
      </c>
      <c r="B284" s="1" t="s">
        <v>194</v>
      </c>
      <c r="C284" s="29" t="s">
        <v>200</v>
      </c>
      <c r="D284" s="29"/>
      <c r="E284" s="29"/>
      <c r="F284" s="1" t="s">
        <v>176</v>
      </c>
      <c r="G284" s="30">
        <v>3560600</v>
      </c>
      <c r="H284" s="30"/>
      <c r="I284" s="30"/>
      <c r="J284" s="30"/>
      <c r="K284" s="30"/>
      <c r="L284" s="31">
        <f t="shared" si="4"/>
        <v>3560600</v>
      </c>
      <c r="M284" s="31"/>
      <c r="N284" s="4">
        <v>0</v>
      </c>
      <c r="O284" s="2">
        <v>0</v>
      </c>
    </row>
    <row r="285" spans="1:15" ht="23.25" customHeight="1" thickBot="1" x14ac:dyDescent="0.3">
      <c r="A285" s="5" t="s">
        <v>197</v>
      </c>
      <c r="B285" s="1" t="s">
        <v>194</v>
      </c>
      <c r="C285" s="29" t="s">
        <v>200</v>
      </c>
      <c r="D285" s="29"/>
      <c r="E285" s="29"/>
      <c r="F285" s="1" t="s">
        <v>198</v>
      </c>
      <c r="G285" s="30">
        <v>3560600</v>
      </c>
      <c r="H285" s="30"/>
      <c r="I285" s="30"/>
      <c r="J285" s="30"/>
      <c r="K285" s="30"/>
      <c r="L285" s="31">
        <f t="shared" si="4"/>
        <v>3560600</v>
      </c>
      <c r="M285" s="31"/>
      <c r="N285" s="4">
        <v>0</v>
      </c>
      <c r="O285" s="2">
        <v>0</v>
      </c>
    </row>
    <row r="286" spans="1:15" ht="15" customHeight="1" thickBot="1" x14ac:dyDescent="0.3">
      <c r="A286" s="5" t="s">
        <v>201</v>
      </c>
      <c r="B286" s="1" t="s">
        <v>194</v>
      </c>
      <c r="C286" s="29" t="s">
        <v>202</v>
      </c>
      <c r="D286" s="29"/>
      <c r="E286" s="29"/>
      <c r="F286" s="1"/>
      <c r="G286" s="30">
        <v>1725200</v>
      </c>
      <c r="H286" s="30"/>
      <c r="I286" s="30"/>
      <c r="J286" s="30"/>
      <c r="K286" s="30"/>
      <c r="L286" s="31">
        <f t="shared" si="4"/>
        <v>1725200</v>
      </c>
      <c r="M286" s="31"/>
      <c r="N286" s="4">
        <v>6.4157152793878973</v>
      </c>
      <c r="O286" s="2">
        <v>-1614516.08</v>
      </c>
    </row>
    <row r="287" spans="1:15" ht="15" customHeight="1" thickBot="1" x14ac:dyDescent="0.3">
      <c r="A287" s="5" t="s">
        <v>33</v>
      </c>
      <c r="B287" s="1" t="s">
        <v>194</v>
      </c>
      <c r="C287" s="29" t="s">
        <v>202</v>
      </c>
      <c r="D287" s="29"/>
      <c r="E287" s="29"/>
      <c r="F287" s="1" t="s">
        <v>34</v>
      </c>
      <c r="G287" s="30">
        <v>1725200</v>
      </c>
      <c r="H287" s="30"/>
      <c r="I287" s="30"/>
      <c r="J287" s="30"/>
      <c r="K287" s="30"/>
      <c r="L287" s="31">
        <f t="shared" si="4"/>
        <v>1725200</v>
      </c>
      <c r="M287" s="31"/>
      <c r="N287" s="4">
        <v>6.4157152793878973</v>
      </c>
      <c r="O287" s="2">
        <v>-1614516.08</v>
      </c>
    </row>
    <row r="288" spans="1:15" ht="23.25" customHeight="1" thickBot="1" x14ac:dyDescent="0.3">
      <c r="A288" s="5" t="s">
        <v>35</v>
      </c>
      <c r="B288" s="1" t="s">
        <v>194</v>
      </c>
      <c r="C288" s="29" t="s">
        <v>202</v>
      </c>
      <c r="D288" s="29"/>
      <c r="E288" s="29"/>
      <c r="F288" s="1" t="s">
        <v>36</v>
      </c>
      <c r="G288" s="30">
        <v>1725200</v>
      </c>
      <c r="H288" s="30"/>
      <c r="I288" s="30"/>
      <c r="J288" s="30"/>
      <c r="K288" s="30"/>
      <c r="L288" s="31">
        <f t="shared" si="4"/>
        <v>1725200</v>
      </c>
      <c r="M288" s="31"/>
      <c r="N288" s="4">
        <v>6.4157152793878973</v>
      </c>
      <c r="O288" s="2">
        <v>-1614516.08</v>
      </c>
    </row>
    <row r="289" spans="1:15" ht="15" customHeight="1" thickBot="1" x14ac:dyDescent="0.3">
      <c r="A289" s="5" t="s">
        <v>37</v>
      </c>
      <c r="B289" s="1" t="s">
        <v>194</v>
      </c>
      <c r="C289" s="29" t="s">
        <v>202</v>
      </c>
      <c r="D289" s="29"/>
      <c r="E289" s="29"/>
      <c r="F289" s="1" t="s">
        <v>38</v>
      </c>
      <c r="G289" s="30">
        <v>1725200</v>
      </c>
      <c r="H289" s="30"/>
      <c r="I289" s="30"/>
      <c r="J289" s="30"/>
      <c r="K289" s="30"/>
      <c r="L289" s="31">
        <f t="shared" si="4"/>
        <v>1725200</v>
      </c>
      <c r="M289" s="31"/>
      <c r="N289" s="4">
        <v>6.4157152793878973</v>
      </c>
      <c r="O289" s="2">
        <v>-1614516.08</v>
      </c>
    </row>
    <row r="290" spans="1:15" ht="45.75" customHeight="1" thickBot="1" x14ac:dyDescent="0.3">
      <c r="A290" s="5" t="s">
        <v>203</v>
      </c>
      <c r="B290" s="1" t="s">
        <v>194</v>
      </c>
      <c r="C290" s="29" t="s">
        <v>204</v>
      </c>
      <c r="D290" s="29"/>
      <c r="E290" s="29"/>
      <c r="F290" s="1"/>
      <c r="G290" s="30">
        <v>4072700</v>
      </c>
      <c r="H290" s="30"/>
      <c r="I290" s="30"/>
      <c r="J290" s="30"/>
      <c r="K290" s="30"/>
      <c r="L290" s="31">
        <f t="shared" si="4"/>
        <v>4072700</v>
      </c>
      <c r="M290" s="31"/>
      <c r="N290" s="4">
        <v>0</v>
      </c>
      <c r="O290" s="2">
        <v>-4072700</v>
      </c>
    </row>
    <row r="291" spans="1:15" ht="15" customHeight="1" thickBot="1" x14ac:dyDescent="0.3">
      <c r="A291" s="5" t="s">
        <v>173</v>
      </c>
      <c r="B291" s="1" t="s">
        <v>194</v>
      </c>
      <c r="C291" s="29" t="s">
        <v>204</v>
      </c>
      <c r="D291" s="29"/>
      <c r="E291" s="29"/>
      <c r="F291" s="1" t="s">
        <v>174</v>
      </c>
      <c r="G291" s="30">
        <v>4072700</v>
      </c>
      <c r="H291" s="30"/>
      <c r="I291" s="30"/>
      <c r="J291" s="30"/>
      <c r="K291" s="30"/>
      <c r="L291" s="31">
        <f t="shared" si="4"/>
        <v>4072700</v>
      </c>
      <c r="M291" s="31"/>
      <c r="N291" s="4">
        <v>0</v>
      </c>
      <c r="O291" s="2">
        <v>-4072700</v>
      </c>
    </row>
    <row r="292" spans="1:15" ht="15" customHeight="1" thickBot="1" x14ac:dyDescent="0.3">
      <c r="A292" s="5" t="s">
        <v>175</v>
      </c>
      <c r="B292" s="1" t="s">
        <v>194</v>
      </c>
      <c r="C292" s="29" t="s">
        <v>204</v>
      </c>
      <c r="D292" s="29"/>
      <c r="E292" s="29"/>
      <c r="F292" s="1" t="s">
        <v>176</v>
      </c>
      <c r="G292" s="30">
        <v>4072700</v>
      </c>
      <c r="H292" s="30"/>
      <c r="I292" s="30"/>
      <c r="J292" s="30"/>
      <c r="K292" s="30"/>
      <c r="L292" s="31">
        <f t="shared" si="4"/>
        <v>4072700</v>
      </c>
      <c r="M292" s="31"/>
      <c r="N292" s="4">
        <v>0</v>
      </c>
      <c r="O292" s="2">
        <v>-4072700</v>
      </c>
    </row>
    <row r="293" spans="1:15" ht="23.25" customHeight="1" thickBot="1" x14ac:dyDescent="0.3">
      <c r="A293" s="5" t="s">
        <v>177</v>
      </c>
      <c r="B293" s="1" t="s">
        <v>194</v>
      </c>
      <c r="C293" s="29" t="s">
        <v>204</v>
      </c>
      <c r="D293" s="29"/>
      <c r="E293" s="29"/>
      <c r="F293" s="1" t="s">
        <v>178</v>
      </c>
      <c r="G293" s="30">
        <v>4072700</v>
      </c>
      <c r="H293" s="30"/>
      <c r="I293" s="30"/>
      <c r="J293" s="30"/>
      <c r="K293" s="30"/>
      <c r="L293" s="31">
        <f t="shared" si="4"/>
        <v>4072700</v>
      </c>
      <c r="M293" s="31"/>
      <c r="N293" s="4">
        <v>0</v>
      </c>
      <c r="O293" s="2">
        <v>-4072700</v>
      </c>
    </row>
    <row r="294" spans="1:15" ht="34.5" customHeight="1" thickBot="1" x14ac:dyDescent="0.3">
      <c r="A294" s="5" t="s">
        <v>205</v>
      </c>
      <c r="B294" s="1" t="s">
        <v>194</v>
      </c>
      <c r="C294" s="29" t="s">
        <v>206</v>
      </c>
      <c r="D294" s="29"/>
      <c r="E294" s="29"/>
      <c r="F294" s="1"/>
      <c r="G294" s="30">
        <v>718700</v>
      </c>
      <c r="H294" s="30"/>
      <c r="I294" s="30"/>
      <c r="J294" s="30"/>
      <c r="K294" s="30"/>
      <c r="L294" s="31">
        <f t="shared" si="4"/>
        <v>718700</v>
      </c>
      <c r="M294" s="31"/>
      <c r="N294" s="4">
        <v>0</v>
      </c>
      <c r="O294" s="2">
        <v>-718700</v>
      </c>
    </row>
    <row r="295" spans="1:15" ht="15" customHeight="1" thickBot="1" x14ac:dyDescent="0.3">
      <c r="A295" s="5" t="s">
        <v>173</v>
      </c>
      <c r="B295" s="1" t="s">
        <v>194</v>
      </c>
      <c r="C295" s="29" t="s">
        <v>206</v>
      </c>
      <c r="D295" s="29"/>
      <c r="E295" s="29"/>
      <c r="F295" s="1" t="s">
        <v>174</v>
      </c>
      <c r="G295" s="30">
        <v>718700</v>
      </c>
      <c r="H295" s="30"/>
      <c r="I295" s="30"/>
      <c r="J295" s="30"/>
      <c r="K295" s="30"/>
      <c r="L295" s="31">
        <f t="shared" si="4"/>
        <v>718700</v>
      </c>
      <c r="M295" s="31"/>
      <c r="N295" s="4">
        <v>0</v>
      </c>
      <c r="O295" s="2">
        <v>-718700</v>
      </c>
    </row>
    <row r="296" spans="1:15" ht="15" customHeight="1" thickBot="1" x14ac:dyDescent="0.3">
      <c r="A296" s="5" t="s">
        <v>175</v>
      </c>
      <c r="B296" s="1" t="s">
        <v>194</v>
      </c>
      <c r="C296" s="29" t="s">
        <v>206</v>
      </c>
      <c r="D296" s="29"/>
      <c r="E296" s="29"/>
      <c r="F296" s="1" t="s">
        <v>176</v>
      </c>
      <c r="G296" s="30">
        <v>718700</v>
      </c>
      <c r="H296" s="30"/>
      <c r="I296" s="30"/>
      <c r="J296" s="30"/>
      <c r="K296" s="30"/>
      <c r="L296" s="31">
        <f t="shared" si="4"/>
        <v>718700</v>
      </c>
      <c r="M296" s="31"/>
      <c r="N296" s="4">
        <v>0</v>
      </c>
      <c r="O296" s="2">
        <v>-718700</v>
      </c>
    </row>
    <row r="297" spans="1:15" ht="23.25" customHeight="1" thickBot="1" x14ac:dyDescent="0.3">
      <c r="A297" s="5" t="s">
        <v>177</v>
      </c>
      <c r="B297" s="1" t="s">
        <v>194</v>
      </c>
      <c r="C297" s="29" t="s">
        <v>206</v>
      </c>
      <c r="D297" s="29"/>
      <c r="E297" s="29"/>
      <c r="F297" s="1" t="s">
        <v>178</v>
      </c>
      <c r="G297" s="30">
        <v>718700</v>
      </c>
      <c r="H297" s="30"/>
      <c r="I297" s="30"/>
      <c r="J297" s="30"/>
      <c r="K297" s="30"/>
      <c r="L297" s="31">
        <f t="shared" si="4"/>
        <v>718700</v>
      </c>
      <c r="M297" s="31"/>
      <c r="N297" s="4">
        <v>0</v>
      </c>
      <c r="O297" s="2">
        <v>-718700</v>
      </c>
    </row>
    <row r="298" spans="1:15" ht="34.5" customHeight="1" thickBot="1" x14ac:dyDescent="0.3">
      <c r="A298" s="5" t="s">
        <v>207</v>
      </c>
      <c r="B298" s="1" t="s">
        <v>194</v>
      </c>
      <c r="C298" s="29" t="s">
        <v>208</v>
      </c>
      <c r="D298" s="29"/>
      <c r="E298" s="29"/>
      <c r="F298" s="1"/>
      <c r="G298" s="30">
        <v>2125800</v>
      </c>
      <c r="H298" s="30"/>
      <c r="I298" s="30"/>
      <c r="J298" s="30"/>
      <c r="K298" s="30"/>
      <c r="L298" s="31">
        <f t="shared" si="4"/>
        <v>2125800</v>
      </c>
      <c r="M298" s="31"/>
      <c r="N298" s="4">
        <v>0</v>
      </c>
      <c r="O298" s="2">
        <v>0</v>
      </c>
    </row>
    <row r="299" spans="1:15" ht="15" customHeight="1" thickBot="1" x14ac:dyDescent="0.3">
      <c r="A299" s="5" t="s">
        <v>33</v>
      </c>
      <c r="B299" s="1" t="s">
        <v>194</v>
      </c>
      <c r="C299" s="29" t="s">
        <v>208</v>
      </c>
      <c r="D299" s="29"/>
      <c r="E299" s="29"/>
      <c r="F299" s="1" t="s">
        <v>34</v>
      </c>
      <c r="G299" s="30">
        <v>2125800</v>
      </c>
      <c r="H299" s="30"/>
      <c r="I299" s="30"/>
      <c r="J299" s="30"/>
      <c r="K299" s="30"/>
      <c r="L299" s="31">
        <f t="shared" si="4"/>
        <v>2125800</v>
      </c>
      <c r="M299" s="31"/>
      <c r="N299" s="4">
        <v>0</v>
      </c>
      <c r="O299" s="2">
        <v>0</v>
      </c>
    </row>
    <row r="300" spans="1:15" ht="23.25" customHeight="1" thickBot="1" x14ac:dyDescent="0.3">
      <c r="A300" s="5" t="s">
        <v>35</v>
      </c>
      <c r="B300" s="1" t="s">
        <v>194</v>
      </c>
      <c r="C300" s="29" t="s">
        <v>208</v>
      </c>
      <c r="D300" s="29"/>
      <c r="E300" s="29"/>
      <c r="F300" s="1" t="s">
        <v>36</v>
      </c>
      <c r="G300" s="30">
        <v>2125800</v>
      </c>
      <c r="H300" s="30"/>
      <c r="I300" s="30"/>
      <c r="J300" s="30"/>
      <c r="K300" s="30"/>
      <c r="L300" s="31">
        <f t="shared" si="4"/>
        <v>2125800</v>
      </c>
      <c r="M300" s="31"/>
      <c r="N300" s="4">
        <v>0</v>
      </c>
      <c r="O300" s="2">
        <v>0</v>
      </c>
    </row>
    <row r="301" spans="1:15" ht="15" customHeight="1" thickBot="1" x14ac:dyDescent="0.3">
      <c r="A301" s="5" t="s">
        <v>37</v>
      </c>
      <c r="B301" s="1" t="s">
        <v>194</v>
      </c>
      <c r="C301" s="29" t="s">
        <v>208</v>
      </c>
      <c r="D301" s="29"/>
      <c r="E301" s="29"/>
      <c r="F301" s="1" t="s">
        <v>38</v>
      </c>
      <c r="G301" s="30">
        <v>2125800</v>
      </c>
      <c r="H301" s="30"/>
      <c r="I301" s="30"/>
      <c r="J301" s="30"/>
      <c r="K301" s="30"/>
      <c r="L301" s="31">
        <f t="shared" si="4"/>
        <v>2125800</v>
      </c>
      <c r="M301" s="31"/>
      <c r="N301" s="4">
        <v>0</v>
      </c>
      <c r="O301" s="2">
        <v>0</v>
      </c>
    </row>
    <row r="302" spans="1:15" ht="15" customHeight="1" thickBot="1" x14ac:dyDescent="0.3">
      <c r="A302" s="5" t="s">
        <v>209</v>
      </c>
      <c r="B302" s="1" t="s">
        <v>194</v>
      </c>
      <c r="C302" s="29" t="s">
        <v>210</v>
      </c>
      <c r="D302" s="29"/>
      <c r="E302" s="29"/>
      <c r="F302" s="1"/>
      <c r="G302" s="30">
        <v>650000</v>
      </c>
      <c r="H302" s="30"/>
      <c r="I302" s="30"/>
      <c r="J302" s="30"/>
      <c r="K302" s="30"/>
      <c r="L302" s="31">
        <f t="shared" si="4"/>
        <v>650000</v>
      </c>
      <c r="M302" s="31"/>
      <c r="N302" s="4">
        <v>0</v>
      </c>
      <c r="O302" s="2">
        <v>-650000</v>
      </c>
    </row>
    <row r="303" spans="1:15" ht="15" customHeight="1" thickBot="1" x14ac:dyDescent="0.3">
      <c r="A303" s="5" t="s">
        <v>33</v>
      </c>
      <c r="B303" s="1" t="s">
        <v>194</v>
      </c>
      <c r="C303" s="29" t="s">
        <v>210</v>
      </c>
      <c r="D303" s="29"/>
      <c r="E303" s="29"/>
      <c r="F303" s="1" t="s">
        <v>34</v>
      </c>
      <c r="G303" s="30">
        <v>650000</v>
      </c>
      <c r="H303" s="30"/>
      <c r="I303" s="30"/>
      <c r="J303" s="30"/>
      <c r="K303" s="30"/>
      <c r="L303" s="31">
        <f t="shared" si="4"/>
        <v>650000</v>
      </c>
      <c r="M303" s="31"/>
      <c r="N303" s="4">
        <v>0</v>
      </c>
      <c r="O303" s="2">
        <v>-650000</v>
      </c>
    </row>
    <row r="304" spans="1:15" ht="23.25" customHeight="1" thickBot="1" x14ac:dyDescent="0.3">
      <c r="A304" s="5" t="s">
        <v>35</v>
      </c>
      <c r="B304" s="1" t="s">
        <v>194</v>
      </c>
      <c r="C304" s="29" t="s">
        <v>210</v>
      </c>
      <c r="D304" s="29"/>
      <c r="E304" s="29"/>
      <c r="F304" s="1" t="s">
        <v>36</v>
      </c>
      <c r="G304" s="30">
        <v>650000</v>
      </c>
      <c r="H304" s="30"/>
      <c r="I304" s="30"/>
      <c r="J304" s="30"/>
      <c r="K304" s="30"/>
      <c r="L304" s="31">
        <f t="shared" si="4"/>
        <v>650000</v>
      </c>
      <c r="M304" s="31"/>
      <c r="N304" s="4">
        <v>0</v>
      </c>
      <c r="O304" s="2">
        <v>-650000</v>
      </c>
    </row>
    <row r="305" spans="1:15" ht="15" customHeight="1" thickBot="1" x14ac:dyDescent="0.3">
      <c r="A305" s="5" t="s">
        <v>37</v>
      </c>
      <c r="B305" s="1" t="s">
        <v>194</v>
      </c>
      <c r="C305" s="29" t="s">
        <v>210</v>
      </c>
      <c r="D305" s="29"/>
      <c r="E305" s="29"/>
      <c r="F305" s="1" t="s">
        <v>38</v>
      </c>
      <c r="G305" s="30">
        <v>650000</v>
      </c>
      <c r="H305" s="30"/>
      <c r="I305" s="30"/>
      <c r="J305" s="30"/>
      <c r="K305" s="30"/>
      <c r="L305" s="31">
        <f t="shared" si="4"/>
        <v>650000</v>
      </c>
      <c r="M305" s="31"/>
      <c r="N305" s="4">
        <v>0</v>
      </c>
      <c r="O305" s="2">
        <v>-650000</v>
      </c>
    </row>
    <row r="306" spans="1:15" ht="15" customHeight="1" thickBot="1" x14ac:dyDescent="0.3">
      <c r="A306" s="5" t="s">
        <v>211</v>
      </c>
      <c r="B306" s="1" t="s">
        <v>194</v>
      </c>
      <c r="C306" s="29" t="s">
        <v>212</v>
      </c>
      <c r="D306" s="29"/>
      <c r="E306" s="29"/>
      <c r="F306" s="1"/>
      <c r="G306" s="30">
        <v>23783417.300000001</v>
      </c>
      <c r="H306" s="30"/>
      <c r="I306" s="30"/>
      <c r="J306" s="30"/>
      <c r="K306" s="30"/>
      <c r="L306" s="31">
        <f t="shared" si="4"/>
        <v>23783417.300000001</v>
      </c>
      <c r="M306" s="31"/>
      <c r="N306" s="4">
        <v>0</v>
      </c>
      <c r="O306" s="2">
        <v>-23783417.300000001</v>
      </c>
    </row>
    <row r="307" spans="1:15" ht="15" customHeight="1" thickBot="1" x14ac:dyDescent="0.3">
      <c r="A307" s="5" t="s">
        <v>173</v>
      </c>
      <c r="B307" s="1" t="s">
        <v>194</v>
      </c>
      <c r="C307" s="29" t="s">
        <v>212</v>
      </c>
      <c r="D307" s="29"/>
      <c r="E307" s="29"/>
      <c r="F307" s="1" t="s">
        <v>174</v>
      </c>
      <c r="G307" s="30">
        <v>23783417.300000001</v>
      </c>
      <c r="H307" s="30"/>
      <c r="I307" s="30"/>
      <c r="J307" s="30"/>
      <c r="K307" s="30"/>
      <c r="L307" s="31">
        <f t="shared" si="4"/>
        <v>23783417.300000001</v>
      </c>
      <c r="M307" s="31"/>
      <c r="N307" s="4">
        <v>0</v>
      </c>
      <c r="O307" s="2">
        <v>-23783417.300000001</v>
      </c>
    </row>
    <row r="308" spans="1:15" ht="15" customHeight="1" thickBot="1" x14ac:dyDescent="0.3">
      <c r="A308" s="5" t="s">
        <v>175</v>
      </c>
      <c r="B308" s="1" t="s">
        <v>194</v>
      </c>
      <c r="C308" s="29" t="s">
        <v>212</v>
      </c>
      <c r="D308" s="29"/>
      <c r="E308" s="29"/>
      <c r="F308" s="1" t="s">
        <v>176</v>
      </c>
      <c r="G308" s="30">
        <v>23783417.300000001</v>
      </c>
      <c r="H308" s="30"/>
      <c r="I308" s="30"/>
      <c r="J308" s="30"/>
      <c r="K308" s="30"/>
      <c r="L308" s="31">
        <f t="shared" si="4"/>
        <v>23783417.300000001</v>
      </c>
      <c r="M308" s="31"/>
      <c r="N308" s="4">
        <v>0</v>
      </c>
      <c r="O308" s="2">
        <v>-23783417.300000001</v>
      </c>
    </row>
    <row r="309" spans="1:15" ht="23.25" customHeight="1" thickBot="1" x14ac:dyDescent="0.3">
      <c r="A309" s="5" t="s">
        <v>197</v>
      </c>
      <c r="B309" s="1" t="s">
        <v>194</v>
      </c>
      <c r="C309" s="29" t="s">
        <v>212</v>
      </c>
      <c r="D309" s="29"/>
      <c r="E309" s="29"/>
      <c r="F309" s="1" t="s">
        <v>198</v>
      </c>
      <c r="G309" s="30">
        <v>23783417.300000001</v>
      </c>
      <c r="H309" s="30"/>
      <c r="I309" s="30"/>
      <c r="J309" s="30"/>
      <c r="K309" s="30"/>
      <c r="L309" s="31">
        <f t="shared" si="4"/>
        <v>23783417.300000001</v>
      </c>
      <c r="M309" s="31"/>
      <c r="N309" s="4">
        <v>0</v>
      </c>
      <c r="O309" s="2">
        <v>-23783417.300000001</v>
      </c>
    </row>
    <row r="310" spans="1:15" ht="34.5" customHeight="1" thickBot="1" x14ac:dyDescent="0.3">
      <c r="A310" s="5" t="s">
        <v>213</v>
      </c>
      <c r="B310" s="1" t="s">
        <v>194</v>
      </c>
      <c r="C310" s="29" t="s">
        <v>214</v>
      </c>
      <c r="D310" s="29"/>
      <c r="E310" s="29"/>
      <c r="F310" s="1"/>
      <c r="G310" s="30">
        <v>9659922.9100000001</v>
      </c>
      <c r="H310" s="30"/>
      <c r="I310" s="30"/>
      <c r="J310" s="30"/>
      <c r="K310" s="30"/>
      <c r="L310" s="31">
        <f t="shared" si="4"/>
        <v>9659922.9100000001</v>
      </c>
      <c r="M310" s="31"/>
      <c r="N310" s="4">
        <v>0</v>
      </c>
      <c r="O310" s="2">
        <v>-9659900</v>
      </c>
    </row>
    <row r="311" spans="1:15" ht="15" customHeight="1" thickBot="1" x14ac:dyDescent="0.3">
      <c r="A311" s="5" t="s">
        <v>173</v>
      </c>
      <c r="B311" s="1" t="s">
        <v>194</v>
      </c>
      <c r="C311" s="29" t="s">
        <v>214</v>
      </c>
      <c r="D311" s="29"/>
      <c r="E311" s="29"/>
      <c r="F311" s="1" t="s">
        <v>174</v>
      </c>
      <c r="G311" s="30">
        <v>9659922.9100000001</v>
      </c>
      <c r="H311" s="30"/>
      <c r="I311" s="30"/>
      <c r="J311" s="30"/>
      <c r="K311" s="30"/>
      <c r="L311" s="31">
        <f t="shared" si="4"/>
        <v>9659922.9100000001</v>
      </c>
      <c r="M311" s="31"/>
      <c r="N311" s="4">
        <v>0</v>
      </c>
      <c r="O311" s="2">
        <v>-9659900</v>
      </c>
    </row>
    <row r="312" spans="1:15" ht="15" customHeight="1" thickBot="1" x14ac:dyDescent="0.3">
      <c r="A312" s="5" t="s">
        <v>175</v>
      </c>
      <c r="B312" s="1" t="s">
        <v>194</v>
      </c>
      <c r="C312" s="29" t="s">
        <v>214</v>
      </c>
      <c r="D312" s="29"/>
      <c r="E312" s="29"/>
      <c r="F312" s="1" t="s">
        <v>176</v>
      </c>
      <c r="G312" s="30">
        <v>9659922.9100000001</v>
      </c>
      <c r="H312" s="30"/>
      <c r="I312" s="30"/>
      <c r="J312" s="30"/>
      <c r="K312" s="30"/>
      <c r="L312" s="31">
        <f t="shared" si="4"/>
        <v>9659922.9100000001</v>
      </c>
      <c r="M312" s="31"/>
      <c r="N312" s="4">
        <v>0</v>
      </c>
      <c r="O312" s="2">
        <v>-9659900</v>
      </c>
    </row>
    <row r="313" spans="1:15" ht="23.25" customHeight="1" thickBot="1" x14ac:dyDescent="0.3">
      <c r="A313" s="5" t="s">
        <v>197</v>
      </c>
      <c r="B313" s="1" t="s">
        <v>194</v>
      </c>
      <c r="C313" s="29" t="s">
        <v>214</v>
      </c>
      <c r="D313" s="29"/>
      <c r="E313" s="29"/>
      <c r="F313" s="1" t="s">
        <v>198</v>
      </c>
      <c r="G313" s="30">
        <v>9659922.9100000001</v>
      </c>
      <c r="H313" s="30"/>
      <c r="I313" s="30"/>
      <c r="J313" s="30"/>
      <c r="K313" s="30"/>
      <c r="L313" s="31">
        <f t="shared" si="4"/>
        <v>9659922.9100000001</v>
      </c>
      <c r="M313" s="31"/>
      <c r="N313" s="4">
        <v>0</v>
      </c>
      <c r="O313" s="2">
        <v>-9659900</v>
      </c>
    </row>
    <row r="314" spans="1:15" ht="57" customHeight="1" thickBot="1" x14ac:dyDescent="0.3">
      <c r="A314" s="5" t="s">
        <v>215</v>
      </c>
      <c r="B314" s="1" t="s">
        <v>194</v>
      </c>
      <c r="C314" s="29" t="s">
        <v>216</v>
      </c>
      <c r="D314" s="29"/>
      <c r="E314" s="29"/>
      <c r="F314" s="1"/>
      <c r="G314" s="30">
        <v>1420400</v>
      </c>
      <c r="H314" s="30"/>
      <c r="I314" s="30"/>
      <c r="J314" s="30"/>
      <c r="K314" s="30"/>
      <c r="L314" s="31">
        <f t="shared" si="4"/>
        <v>1420400</v>
      </c>
      <c r="M314" s="31"/>
      <c r="N314" s="4">
        <v>0</v>
      </c>
      <c r="O314" s="2">
        <v>-1420400</v>
      </c>
    </row>
    <row r="315" spans="1:15" ht="15" customHeight="1" thickBot="1" x14ac:dyDescent="0.3">
      <c r="A315" s="5" t="s">
        <v>173</v>
      </c>
      <c r="B315" s="1" t="s">
        <v>194</v>
      </c>
      <c r="C315" s="29" t="s">
        <v>216</v>
      </c>
      <c r="D315" s="29"/>
      <c r="E315" s="29"/>
      <c r="F315" s="1" t="s">
        <v>174</v>
      </c>
      <c r="G315" s="30">
        <v>1420400</v>
      </c>
      <c r="H315" s="30"/>
      <c r="I315" s="30"/>
      <c r="J315" s="30"/>
      <c r="K315" s="30"/>
      <c r="L315" s="31">
        <f t="shared" si="4"/>
        <v>1420400</v>
      </c>
      <c r="M315" s="31"/>
      <c r="N315" s="4">
        <v>0</v>
      </c>
      <c r="O315" s="2">
        <v>-1420400</v>
      </c>
    </row>
    <row r="316" spans="1:15" ht="15" customHeight="1" thickBot="1" x14ac:dyDescent="0.3">
      <c r="A316" s="5" t="s">
        <v>175</v>
      </c>
      <c r="B316" s="1" t="s">
        <v>194</v>
      </c>
      <c r="C316" s="29" t="s">
        <v>216</v>
      </c>
      <c r="D316" s="29"/>
      <c r="E316" s="29"/>
      <c r="F316" s="1" t="s">
        <v>176</v>
      </c>
      <c r="G316" s="30">
        <v>1420400</v>
      </c>
      <c r="H316" s="30"/>
      <c r="I316" s="30"/>
      <c r="J316" s="30"/>
      <c r="K316" s="30"/>
      <c r="L316" s="31">
        <f t="shared" si="4"/>
        <v>1420400</v>
      </c>
      <c r="M316" s="31"/>
      <c r="N316" s="4">
        <v>0</v>
      </c>
      <c r="O316" s="2">
        <v>-1420400</v>
      </c>
    </row>
    <row r="317" spans="1:15" ht="23.25" customHeight="1" thickBot="1" x14ac:dyDescent="0.3">
      <c r="A317" s="5" t="s">
        <v>197</v>
      </c>
      <c r="B317" s="1" t="s">
        <v>194</v>
      </c>
      <c r="C317" s="29" t="s">
        <v>216</v>
      </c>
      <c r="D317" s="29"/>
      <c r="E317" s="29"/>
      <c r="F317" s="1" t="s">
        <v>198</v>
      </c>
      <c r="G317" s="30">
        <v>1420400</v>
      </c>
      <c r="H317" s="30"/>
      <c r="I317" s="30"/>
      <c r="J317" s="30"/>
      <c r="K317" s="30"/>
      <c r="L317" s="31">
        <f t="shared" si="4"/>
        <v>1420400</v>
      </c>
      <c r="M317" s="31"/>
      <c r="N317" s="4">
        <v>0</v>
      </c>
      <c r="O317" s="2">
        <v>-1420400</v>
      </c>
    </row>
    <row r="318" spans="1:15" ht="15" customHeight="1" thickBot="1" x14ac:dyDescent="0.3">
      <c r="A318" s="11" t="s">
        <v>217</v>
      </c>
      <c r="B318" s="3" t="s">
        <v>218</v>
      </c>
      <c r="C318" s="38"/>
      <c r="D318" s="38"/>
      <c r="E318" s="38"/>
      <c r="F318" s="3"/>
      <c r="G318" s="39">
        <v>47191955.549999997</v>
      </c>
      <c r="H318" s="39"/>
      <c r="I318" s="39"/>
      <c r="J318" s="39"/>
      <c r="K318" s="39"/>
      <c r="L318" s="31">
        <f t="shared" si="4"/>
        <v>47191955.549999997</v>
      </c>
      <c r="M318" s="31"/>
      <c r="N318" s="10">
        <v>8.1310527913937456</v>
      </c>
      <c r="O318" s="9">
        <v>-9530346.7799999993</v>
      </c>
    </row>
    <row r="319" spans="1:15" ht="34.5" customHeight="1" thickBot="1" x14ac:dyDescent="0.3">
      <c r="A319" s="5" t="s">
        <v>219</v>
      </c>
      <c r="B319" s="1" t="s">
        <v>218</v>
      </c>
      <c r="C319" s="29" t="s">
        <v>220</v>
      </c>
      <c r="D319" s="29"/>
      <c r="E319" s="29"/>
      <c r="F319" s="1"/>
      <c r="G319" s="30">
        <v>3272000</v>
      </c>
      <c r="H319" s="30"/>
      <c r="I319" s="30"/>
      <c r="J319" s="30"/>
      <c r="K319" s="30"/>
      <c r="L319" s="31">
        <f t="shared" si="4"/>
        <v>3272000</v>
      </c>
      <c r="M319" s="31"/>
      <c r="N319" s="4">
        <v>0</v>
      </c>
      <c r="O319" s="2">
        <v>0</v>
      </c>
    </row>
    <row r="320" spans="1:15" ht="15" customHeight="1" thickBot="1" x14ac:dyDescent="0.3">
      <c r="A320" s="5" t="s">
        <v>33</v>
      </c>
      <c r="B320" s="1" t="s">
        <v>218</v>
      </c>
      <c r="C320" s="29" t="s">
        <v>220</v>
      </c>
      <c r="D320" s="29"/>
      <c r="E320" s="29"/>
      <c r="F320" s="1" t="s">
        <v>34</v>
      </c>
      <c r="G320" s="30">
        <v>3272000</v>
      </c>
      <c r="H320" s="30"/>
      <c r="I320" s="30"/>
      <c r="J320" s="30"/>
      <c r="K320" s="30"/>
      <c r="L320" s="31">
        <f t="shared" si="4"/>
        <v>3272000</v>
      </c>
      <c r="M320" s="31"/>
      <c r="N320" s="4">
        <v>0</v>
      </c>
      <c r="O320" s="2">
        <v>0</v>
      </c>
    </row>
    <row r="321" spans="1:15" ht="23.25" customHeight="1" thickBot="1" x14ac:dyDescent="0.3">
      <c r="A321" s="5" t="s">
        <v>35</v>
      </c>
      <c r="B321" s="1" t="s">
        <v>218</v>
      </c>
      <c r="C321" s="29" t="s">
        <v>220</v>
      </c>
      <c r="D321" s="29"/>
      <c r="E321" s="29"/>
      <c r="F321" s="1" t="s">
        <v>36</v>
      </c>
      <c r="G321" s="30">
        <v>3272000</v>
      </c>
      <c r="H321" s="30"/>
      <c r="I321" s="30"/>
      <c r="J321" s="30"/>
      <c r="K321" s="30"/>
      <c r="L321" s="31">
        <f t="shared" si="4"/>
        <v>3272000</v>
      </c>
      <c r="M321" s="31"/>
      <c r="N321" s="4">
        <v>0</v>
      </c>
      <c r="O321" s="2">
        <v>0</v>
      </c>
    </row>
    <row r="322" spans="1:15" ht="15" customHeight="1" thickBot="1" x14ac:dyDescent="0.3">
      <c r="A322" s="5" t="s">
        <v>37</v>
      </c>
      <c r="B322" s="1" t="s">
        <v>218</v>
      </c>
      <c r="C322" s="29" t="s">
        <v>220</v>
      </c>
      <c r="D322" s="29"/>
      <c r="E322" s="29"/>
      <c r="F322" s="1" t="s">
        <v>38</v>
      </c>
      <c r="G322" s="30">
        <v>3272000</v>
      </c>
      <c r="H322" s="30"/>
      <c r="I322" s="30"/>
      <c r="J322" s="30"/>
      <c r="K322" s="30"/>
      <c r="L322" s="31">
        <f t="shared" si="4"/>
        <v>3272000</v>
      </c>
      <c r="M322" s="31"/>
      <c r="N322" s="4">
        <v>0</v>
      </c>
      <c r="O322" s="2">
        <v>0</v>
      </c>
    </row>
    <row r="323" spans="1:15" ht="15" customHeight="1" thickBot="1" x14ac:dyDescent="0.3">
      <c r="A323" s="5" t="s">
        <v>221</v>
      </c>
      <c r="B323" s="1" t="s">
        <v>218</v>
      </c>
      <c r="C323" s="29" t="s">
        <v>222</v>
      </c>
      <c r="D323" s="29"/>
      <c r="E323" s="29"/>
      <c r="F323" s="1"/>
      <c r="G323" s="30">
        <v>23555000</v>
      </c>
      <c r="H323" s="30"/>
      <c r="I323" s="30"/>
      <c r="J323" s="30"/>
      <c r="K323" s="30"/>
      <c r="L323" s="31">
        <f t="shared" si="4"/>
        <v>23555000</v>
      </c>
      <c r="M323" s="31"/>
      <c r="N323" s="4">
        <v>0</v>
      </c>
      <c r="O323" s="2">
        <v>0</v>
      </c>
    </row>
    <row r="324" spans="1:15" ht="15" customHeight="1" thickBot="1" x14ac:dyDescent="0.3">
      <c r="A324" s="5" t="s">
        <v>173</v>
      </c>
      <c r="B324" s="1" t="s">
        <v>218</v>
      </c>
      <c r="C324" s="29" t="s">
        <v>222</v>
      </c>
      <c r="D324" s="29"/>
      <c r="E324" s="29"/>
      <c r="F324" s="1" t="s">
        <v>174</v>
      </c>
      <c r="G324" s="30">
        <v>23555000</v>
      </c>
      <c r="H324" s="30"/>
      <c r="I324" s="30"/>
      <c r="J324" s="30"/>
      <c r="K324" s="30"/>
      <c r="L324" s="31">
        <f t="shared" si="4"/>
        <v>23555000</v>
      </c>
      <c r="M324" s="31"/>
      <c r="N324" s="4">
        <v>0</v>
      </c>
      <c r="O324" s="2">
        <v>0</v>
      </c>
    </row>
    <row r="325" spans="1:15" ht="15" customHeight="1" thickBot="1" x14ac:dyDescent="0.3">
      <c r="A325" s="5" t="s">
        <v>175</v>
      </c>
      <c r="B325" s="1" t="s">
        <v>218</v>
      </c>
      <c r="C325" s="29" t="s">
        <v>222</v>
      </c>
      <c r="D325" s="29"/>
      <c r="E325" s="29"/>
      <c r="F325" s="1" t="s">
        <v>176</v>
      </c>
      <c r="G325" s="30">
        <v>23555000</v>
      </c>
      <c r="H325" s="30"/>
      <c r="I325" s="30"/>
      <c r="J325" s="30"/>
      <c r="K325" s="30"/>
      <c r="L325" s="31">
        <f t="shared" si="4"/>
        <v>23555000</v>
      </c>
      <c r="M325" s="31"/>
      <c r="N325" s="4">
        <v>0</v>
      </c>
      <c r="O325" s="2">
        <v>0</v>
      </c>
    </row>
    <row r="326" spans="1:15" ht="23.25" customHeight="1" thickBot="1" x14ac:dyDescent="0.3">
      <c r="A326" s="5" t="s">
        <v>177</v>
      </c>
      <c r="B326" s="1" t="s">
        <v>218</v>
      </c>
      <c r="C326" s="29" t="s">
        <v>222</v>
      </c>
      <c r="D326" s="29"/>
      <c r="E326" s="29"/>
      <c r="F326" s="1" t="s">
        <v>178</v>
      </c>
      <c r="G326" s="30">
        <v>23555000</v>
      </c>
      <c r="H326" s="30"/>
      <c r="I326" s="30"/>
      <c r="J326" s="30"/>
      <c r="K326" s="30"/>
      <c r="L326" s="31">
        <f t="shared" si="4"/>
        <v>23555000</v>
      </c>
      <c r="M326" s="31"/>
      <c r="N326" s="4">
        <v>0</v>
      </c>
      <c r="O326" s="2">
        <v>0</v>
      </c>
    </row>
    <row r="327" spans="1:15" ht="23.25" customHeight="1" thickBot="1" x14ac:dyDescent="0.3">
      <c r="A327" s="5" t="s">
        <v>223</v>
      </c>
      <c r="B327" s="1" t="s">
        <v>218</v>
      </c>
      <c r="C327" s="29" t="s">
        <v>224</v>
      </c>
      <c r="D327" s="29"/>
      <c r="E327" s="29"/>
      <c r="F327" s="1"/>
      <c r="G327" s="30">
        <v>981450</v>
      </c>
      <c r="H327" s="30"/>
      <c r="I327" s="30"/>
      <c r="J327" s="30"/>
      <c r="K327" s="30"/>
      <c r="L327" s="31">
        <f t="shared" ref="L327:L390" si="5">G327+J327</f>
        <v>981450</v>
      </c>
      <c r="M327" s="31"/>
      <c r="N327" s="4">
        <v>0</v>
      </c>
      <c r="O327" s="2">
        <v>0</v>
      </c>
    </row>
    <row r="328" spans="1:15" ht="15" customHeight="1" thickBot="1" x14ac:dyDescent="0.3">
      <c r="A328" s="5" t="s">
        <v>173</v>
      </c>
      <c r="B328" s="1" t="s">
        <v>218</v>
      </c>
      <c r="C328" s="29" t="s">
        <v>224</v>
      </c>
      <c r="D328" s="29"/>
      <c r="E328" s="29"/>
      <c r="F328" s="1" t="s">
        <v>174</v>
      </c>
      <c r="G328" s="30">
        <v>981450</v>
      </c>
      <c r="H328" s="30"/>
      <c r="I328" s="30"/>
      <c r="J328" s="30"/>
      <c r="K328" s="30"/>
      <c r="L328" s="31">
        <f t="shared" si="5"/>
        <v>981450</v>
      </c>
      <c r="M328" s="31"/>
      <c r="N328" s="4">
        <v>0</v>
      </c>
      <c r="O328" s="2">
        <v>0</v>
      </c>
    </row>
    <row r="329" spans="1:15" ht="15" customHeight="1" thickBot="1" x14ac:dyDescent="0.3">
      <c r="A329" s="5" t="s">
        <v>175</v>
      </c>
      <c r="B329" s="1" t="s">
        <v>218</v>
      </c>
      <c r="C329" s="29" t="s">
        <v>224</v>
      </c>
      <c r="D329" s="29"/>
      <c r="E329" s="29"/>
      <c r="F329" s="1" t="s">
        <v>176</v>
      </c>
      <c r="G329" s="30">
        <v>981450</v>
      </c>
      <c r="H329" s="30"/>
      <c r="I329" s="30"/>
      <c r="J329" s="30"/>
      <c r="K329" s="30"/>
      <c r="L329" s="31">
        <f t="shared" si="5"/>
        <v>981450</v>
      </c>
      <c r="M329" s="31"/>
      <c r="N329" s="4">
        <v>0</v>
      </c>
      <c r="O329" s="2">
        <v>0</v>
      </c>
    </row>
    <row r="330" spans="1:15" ht="23.25" customHeight="1" thickBot="1" x14ac:dyDescent="0.3">
      <c r="A330" s="5" t="s">
        <v>177</v>
      </c>
      <c r="B330" s="1" t="s">
        <v>218</v>
      </c>
      <c r="C330" s="29" t="s">
        <v>224</v>
      </c>
      <c r="D330" s="29"/>
      <c r="E330" s="29"/>
      <c r="F330" s="1" t="s">
        <v>178</v>
      </c>
      <c r="G330" s="30">
        <v>981450</v>
      </c>
      <c r="H330" s="30"/>
      <c r="I330" s="30"/>
      <c r="J330" s="30"/>
      <c r="K330" s="30"/>
      <c r="L330" s="31">
        <f t="shared" si="5"/>
        <v>981450</v>
      </c>
      <c r="M330" s="31"/>
      <c r="N330" s="4">
        <v>0</v>
      </c>
      <c r="O330" s="2">
        <v>0</v>
      </c>
    </row>
    <row r="331" spans="1:15" ht="23.25" customHeight="1" thickBot="1" x14ac:dyDescent="0.3">
      <c r="A331" s="5" t="s">
        <v>225</v>
      </c>
      <c r="B331" s="1" t="s">
        <v>218</v>
      </c>
      <c r="C331" s="29" t="s">
        <v>226</v>
      </c>
      <c r="D331" s="29"/>
      <c r="E331" s="29"/>
      <c r="F331" s="1"/>
      <c r="G331" s="30">
        <v>669600</v>
      </c>
      <c r="H331" s="30"/>
      <c r="I331" s="30"/>
      <c r="J331" s="30"/>
      <c r="K331" s="30"/>
      <c r="L331" s="31">
        <f t="shared" si="5"/>
        <v>669600</v>
      </c>
      <c r="M331" s="31"/>
      <c r="N331" s="4">
        <v>0</v>
      </c>
      <c r="O331" s="2">
        <v>-392500</v>
      </c>
    </row>
    <row r="332" spans="1:15" ht="23.25" customHeight="1" thickBot="1" x14ac:dyDescent="0.3">
      <c r="A332" s="5" t="s">
        <v>90</v>
      </c>
      <c r="B332" s="1" t="s">
        <v>218</v>
      </c>
      <c r="C332" s="29" t="s">
        <v>226</v>
      </c>
      <c r="D332" s="29"/>
      <c r="E332" s="29"/>
      <c r="F332" s="1" t="s">
        <v>91</v>
      </c>
      <c r="G332" s="30">
        <v>669600</v>
      </c>
      <c r="H332" s="30"/>
      <c r="I332" s="30"/>
      <c r="J332" s="30"/>
      <c r="K332" s="30"/>
      <c r="L332" s="31">
        <f t="shared" si="5"/>
        <v>669600</v>
      </c>
      <c r="M332" s="31"/>
      <c r="N332" s="4">
        <v>0</v>
      </c>
      <c r="O332" s="2">
        <v>-392500</v>
      </c>
    </row>
    <row r="333" spans="1:15" ht="15" customHeight="1" thickBot="1" x14ac:dyDescent="0.3">
      <c r="A333" s="5" t="s">
        <v>100</v>
      </c>
      <c r="B333" s="1" t="s">
        <v>218</v>
      </c>
      <c r="C333" s="29" t="s">
        <v>226</v>
      </c>
      <c r="D333" s="29"/>
      <c r="E333" s="29"/>
      <c r="F333" s="1" t="s">
        <v>101</v>
      </c>
      <c r="G333" s="30">
        <v>669600</v>
      </c>
      <c r="H333" s="30"/>
      <c r="I333" s="30"/>
      <c r="J333" s="30"/>
      <c r="K333" s="30"/>
      <c r="L333" s="31">
        <f t="shared" si="5"/>
        <v>669600</v>
      </c>
      <c r="M333" s="31"/>
      <c r="N333" s="4">
        <v>0</v>
      </c>
      <c r="O333" s="2">
        <v>-392500</v>
      </c>
    </row>
    <row r="334" spans="1:15" ht="15" customHeight="1" thickBot="1" x14ac:dyDescent="0.3">
      <c r="A334" s="5" t="s">
        <v>102</v>
      </c>
      <c r="B334" s="1" t="s">
        <v>218</v>
      </c>
      <c r="C334" s="29" t="s">
        <v>226</v>
      </c>
      <c r="D334" s="29"/>
      <c r="E334" s="29"/>
      <c r="F334" s="1" t="s">
        <v>103</v>
      </c>
      <c r="G334" s="30">
        <v>669600</v>
      </c>
      <c r="H334" s="30"/>
      <c r="I334" s="30"/>
      <c r="J334" s="30"/>
      <c r="K334" s="30"/>
      <c r="L334" s="31">
        <f t="shared" si="5"/>
        <v>669600</v>
      </c>
      <c r="M334" s="31"/>
      <c r="N334" s="4">
        <v>0</v>
      </c>
      <c r="O334" s="2">
        <v>-392500</v>
      </c>
    </row>
    <row r="335" spans="1:15" ht="34.5" customHeight="1" thickBot="1" x14ac:dyDescent="0.3">
      <c r="A335" s="5" t="s">
        <v>207</v>
      </c>
      <c r="B335" s="1" t="s">
        <v>218</v>
      </c>
      <c r="C335" s="29" t="s">
        <v>208</v>
      </c>
      <c r="D335" s="29"/>
      <c r="E335" s="29"/>
      <c r="F335" s="1"/>
      <c r="G335" s="30">
        <v>270000</v>
      </c>
      <c r="H335" s="30"/>
      <c r="I335" s="30"/>
      <c r="J335" s="30"/>
      <c r="K335" s="30"/>
      <c r="L335" s="31">
        <f t="shared" si="5"/>
        <v>270000</v>
      </c>
      <c r="M335" s="31"/>
      <c r="N335" s="4">
        <v>0</v>
      </c>
      <c r="O335" s="2">
        <v>0</v>
      </c>
    </row>
    <row r="336" spans="1:15" ht="15" customHeight="1" thickBot="1" x14ac:dyDescent="0.3">
      <c r="A336" s="5" t="s">
        <v>173</v>
      </c>
      <c r="B336" s="1" t="s">
        <v>218</v>
      </c>
      <c r="C336" s="29" t="s">
        <v>208</v>
      </c>
      <c r="D336" s="29"/>
      <c r="E336" s="29"/>
      <c r="F336" s="1" t="s">
        <v>174</v>
      </c>
      <c r="G336" s="30">
        <v>270000</v>
      </c>
      <c r="H336" s="30"/>
      <c r="I336" s="30"/>
      <c r="J336" s="30"/>
      <c r="K336" s="30"/>
      <c r="L336" s="31">
        <f t="shared" si="5"/>
        <v>270000</v>
      </c>
      <c r="M336" s="31"/>
      <c r="N336" s="4">
        <v>0</v>
      </c>
      <c r="O336" s="2">
        <v>0</v>
      </c>
    </row>
    <row r="337" spans="1:15" ht="15" customHeight="1" thickBot="1" x14ac:dyDescent="0.3">
      <c r="A337" s="5" t="s">
        <v>175</v>
      </c>
      <c r="B337" s="1" t="s">
        <v>218</v>
      </c>
      <c r="C337" s="29" t="s">
        <v>208</v>
      </c>
      <c r="D337" s="29"/>
      <c r="E337" s="29"/>
      <c r="F337" s="1" t="s">
        <v>176</v>
      </c>
      <c r="G337" s="30">
        <v>270000</v>
      </c>
      <c r="H337" s="30"/>
      <c r="I337" s="30"/>
      <c r="J337" s="30"/>
      <c r="K337" s="30"/>
      <c r="L337" s="31">
        <f t="shared" si="5"/>
        <v>270000</v>
      </c>
      <c r="M337" s="31"/>
      <c r="N337" s="4">
        <v>0</v>
      </c>
      <c r="O337" s="2">
        <v>0</v>
      </c>
    </row>
    <row r="338" spans="1:15" ht="23.25" customHeight="1" thickBot="1" x14ac:dyDescent="0.3">
      <c r="A338" s="5" t="s">
        <v>177</v>
      </c>
      <c r="B338" s="1" t="s">
        <v>218</v>
      </c>
      <c r="C338" s="29" t="s">
        <v>208</v>
      </c>
      <c r="D338" s="29"/>
      <c r="E338" s="29"/>
      <c r="F338" s="1" t="s">
        <v>178</v>
      </c>
      <c r="G338" s="30">
        <v>270000</v>
      </c>
      <c r="H338" s="30"/>
      <c r="I338" s="30"/>
      <c r="J338" s="30"/>
      <c r="K338" s="30"/>
      <c r="L338" s="31">
        <f t="shared" si="5"/>
        <v>270000</v>
      </c>
      <c r="M338" s="31"/>
      <c r="N338" s="4">
        <v>0</v>
      </c>
      <c r="O338" s="2">
        <v>0</v>
      </c>
    </row>
    <row r="339" spans="1:15" ht="15" customHeight="1" thickBot="1" x14ac:dyDescent="0.3">
      <c r="A339" s="5" t="s">
        <v>227</v>
      </c>
      <c r="B339" s="1" t="s">
        <v>218</v>
      </c>
      <c r="C339" s="29" t="s">
        <v>228</v>
      </c>
      <c r="D339" s="29"/>
      <c r="E339" s="29"/>
      <c r="F339" s="1"/>
      <c r="G339" s="30">
        <v>550</v>
      </c>
      <c r="H339" s="30"/>
      <c r="I339" s="30"/>
      <c r="J339" s="30"/>
      <c r="K339" s="30"/>
      <c r="L339" s="31">
        <f t="shared" si="5"/>
        <v>550</v>
      </c>
      <c r="M339" s="31"/>
      <c r="N339" s="4">
        <v>100</v>
      </c>
      <c r="O339" s="2">
        <v>0</v>
      </c>
    </row>
    <row r="340" spans="1:15" ht="15" customHeight="1" thickBot="1" x14ac:dyDescent="0.3">
      <c r="A340" s="5" t="s">
        <v>173</v>
      </c>
      <c r="B340" s="1" t="s">
        <v>218</v>
      </c>
      <c r="C340" s="29" t="s">
        <v>228</v>
      </c>
      <c r="D340" s="29"/>
      <c r="E340" s="29"/>
      <c r="F340" s="1" t="s">
        <v>174</v>
      </c>
      <c r="G340" s="30">
        <v>550</v>
      </c>
      <c r="H340" s="30"/>
      <c r="I340" s="30"/>
      <c r="J340" s="30"/>
      <c r="K340" s="30"/>
      <c r="L340" s="31">
        <f t="shared" si="5"/>
        <v>550</v>
      </c>
      <c r="M340" s="31"/>
      <c r="N340" s="4">
        <v>100</v>
      </c>
      <c r="O340" s="2">
        <v>0</v>
      </c>
    </row>
    <row r="341" spans="1:15" ht="15" customHeight="1" thickBot="1" x14ac:dyDescent="0.3">
      <c r="A341" s="5" t="s">
        <v>175</v>
      </c>
      <c r="B341" s="1" t="s">
        <v>218</v>
      </c>
      <c r="C341" s="29" t="s">
        <v>228</v>
      </c>
      <c r="D341" s="29"/>
      <c r="E341" s="29"/>
      <c r="F341" s="1" t="s">
        <v>176</v>
      </c>
      <c r="G341" s="30">
        <v>550</v>
      </c>
      <c r="H341" s="30"/>
      <c r="I341" s="30"/>
      <c r="J341" s="30"/>
      <c r="K341" s="30"/>
      <c r="L341" s="31">
        <f t="shared" si="5"/>
        <v>550</v>
      </c>
      <c r="M341" s="31"/>
      <c r="N341" s="4">
        <v>100</v>
      </c>
      <c r="O341" s="2">
        <v>0</v>
      </c>
    </row>
    <row r="342" spans="1:15" ht="23.25" customHeight="1" thickBot="1" x14ac:dyDescent="0.3">
      <c r="A342" s="5" t="s">
        <v>177</v>
      </c>
      <c r="B342" s="1" t="s">
        <v>218</v>
      </c>
      <c r="C342" s="29" t="s">
        <v>228</v>
      </c>
      <c r="D342" s="29"/>
      <c r="E342" s="29"/>
      <c r="F342" s="1" t="s">
        <v>178</v>
      </c>
      <c r="G342" s="30">
        <v>550</v>
      </c>
      <c r="H342" s="30"/>
      <c r="I342" s="30"/>
      <c r="J342" s="30"/>
      <c r="K342" s="30"/>
      <c r="L342" s="31">
        <f t="shared" si="5"/>
        <v>550</v>
      </c>
      <c r="M342" s="31"/>
      <c r="N342" s="4">
        <v>100</v>
      </c>
      <c r="O342" s="2">
        <v>0</v>
      </c>
    </row>
    <row r="343" spans="1:15" ht="45.75" customHeight="1" thickBot="1" x14ac:dyDescent="0.3">
      <c r="A343" s="5" t="s">
        <v>229</v>
      </c>
      <c r="B343" s="1" t="s">
        <v>218</v>
      </c>
      <c r="C343" s="29" t="s">
        <v>230</v>
      </c>
      <c r="D343" s="29"/>
      <c r="E343" s="29"/>
      <c r="F343" s="1"/>
      <c r="G343" s="30">
        <v>6447032.5499999998</v>
      </c>
      <c r="H343" s="30"/>
      <c r="I343" s="30"/>
      <c r="J343" s="30"/>
      <c r="K343" s="30"/>
      <c r="L343" s="31">
        <f t="shared" si="5"/>
        <v>6447032.5499999998</v>
      </c>
      <c r="M343" s="31"/>
      <c r="N343" s="4">
        <v>0</v>
      </c>
      <c r="O343" s="2">
        <v>0</v>
      </c>
    </row>
    <row r="344" spans="1:15" ht="15" customHeight="1" thickBot="1" x14ac:dyDescent="0.3">
      <c r="A344" s="5" t="s">
        <v>33</v>
      </c>
      <c r="B344" s="1" t="s">
        <v>218</v>
      </c>
      <c r="C344" s="29" t="s">
        <v>230</v>
      </c>
      <c r="D344" s="29"/>
      <c r="E344" s="29"/>
      <c r="F344" s="1" t="s">
        <v>34</v>
      </c>
      <c r="G344" s="30">
        <v>6447032.5499999998</v>
      </c>
      <c r="H344" s="30"/>
      <c r="I344" s="30"/>
      <c r="J344" s="30"/>
      <c r="K344" s="30"/>
      <c r="L344" s="31">
        <f t="shared" si="5"/>
        <v>6447032.5499999998</v>
      </c>
      <c r="M344" s="31"/>
      <c r="N344" s="4">
        <v>0</v>
      </c>
      <c r="O344" s="2">
        <v>0</v>
      </c>
    </row>
    <row r="345" spans="1:15" ht="23.25" customHeight="1" thickBot="1" x14ac:dyDescent="0.3">
      <c r="A345" s="5" t="s">
        <v>35</v>
      </c>
      <c r="B345" s="1" t="s">
        <v>218</v>
      </c>
      <c r="C345" s="29" t="s">
        <v>230</v>
      </c>
      <c r="D345" s="29"/>
      <c r="E345" s="29"/>
      <c r="F345" s="1" t="s">
        <v>36</v>
      </c>
      <c r="G345" s="30">
        <v>6447032.5499999998</v>
      </c>
      <c r="H345" s="30"/>
      <c r="I345" s="30"/>
      <c r="J345" s="30"/>
      <c r="K345" s="30"/>
      <c r="L345" s="31">
        <f t="shared" si="5"/>
        <v>6447032.5499999998</v>
      </c>
      <c r="M345" s="31"/>
      <c r="N345" s="4">
        <v>0</v>
      </c>
      <c r="O345" s="2">
        <v>0</v>
      </c>
    </row>
    <row r="346" spans="1:15" ht="15" customHeight="1" thickBot="1" x14ac:dyDescent="0.3">
      <c r="A346" s="5" t="s">
        <v>37</v>
      </c>
      <c r="B346" s="1" t="s">
        <v>218</v>
      </c>
      <c r="C346" s="29" t="s">
        <v>230</v>
      </c>
      <c r="D346" s="29"/>
      <c r="E346" s="29"/>
      <c r="F346" s="1" t="s">
        <v>38</v>
      </c>
      <c r="G346" s="30">
        <v>6447032.5499999998</v>
      </c>
      <c r="H346" s="30"/>
      <c r="I346" s="30"/>
      <c r="J346" s="30"/>
      <c r="K346" s="30"/>
      <c r="L346" s="31">
        <f t="shared" si="5"/>
        <v>6447032.5499999998</v>
      </c>
      <c r="M346" s="31"/>
      <c r="N346" s="4">
        <v>0</v>
      </c>
      <c r="O346" s="2">
        <v>0</v>
      </c>
    </row>
    <row r="347" spans="1:15" ht="45.75" customHeight="1" thickBot="1" x14ac:dyDescent="0.3">
      <c r="A347" s="5" t="s">
        <v>231</v>
      </c>
      <c r="B347" s="1" t="s">
        <v>218</v>
      </c>
      <c r="C347" s="29" t="s">
        <v>232</v>
      </c>
      <c r="D347" s="29"/>
      <c r="E347" s="29"/>
      <c r="F347" s="1"/>
      <c r="G347" s="30">
        <v>268600</v>
      </c>
      <c r="H347" s="30"/>
      <c r="I347" s="30"/>
      <c r="J347" s="30"/>
      <c r="K347" s="30"/>
      <c r="L347" s="31">
        <f t="shared" si="5"/>
        <v>268600</v>
      </c>
      <c r="M347" s="31"/>
      <c r="N347" s="4">
        <v>0</v>
      </c>
      <c r="O347" s="2">
        <v>0</v>
      </c>
    </row>
    <row r="348" spans="1:15" ht="15" customHeight="1" thickBot="1" x14ac:dyDescent="0.3">
      <c r="A348" s="5" t="s">
        <v>33</v>
      </c>
      <c r="B348" s="1" t="s">
        <v>218</v>
      </c>
      <c r="C348" s="29" t="s">
        <v>232</v>
      </c>
      <c r="D348" s="29"/>
      <c r="E348" s="29"/>
      <c r="F348" s="1" t="s">
        <v>34</v>
      </c>
      <c r="G348" s="30">
        <v>268600</v>
      </c>
      <c r="H348" s="30"/>
      <c r="I348" s="30"/>
      <c r="J348" s="30"/>
      <c r="K348" s="30"/>
      <c r="L348" s="31">
        <f t="shared" si="5"/>
        <v>268600</v>
      </c>
      <c r="M348" s="31"/>
      <c r="N348" s="4">
        <v>0</v>
      </c>
      <c r="O348" s="2">
        <v>0</v>
      </c>
    </row>
    <row r="349" spans="1:15" ht="23.25" customHeight="1" thickBot="1" x14ac:dyDescent="0.3">
      <c r="A349" s="5" t="s">
        <v>35</v>
      </c>
      <c r="B349" s="1" t="s">
        <v>218</v>
      </c>
      <c r="C349" s="29" t="s">
        <v>232</v>
      </c>
      <c r="D349" s="29"/>
      <c r="E349" s="29"/>
      <c r="F349" s="1" t="s">
        <v>36</v>
      </c>
      <c r="G349" s="30">
        <v>268600</v>
      </c>
      <c r="H349" s="30"/>
      <c r="I349" s="30"/>
      <c r="J349" s="30"/>
      <c r="K349" s="30"/>
      <c r="L349" s="31">
        <f t="shared" si="5"/>
        <v>268600</v>
      </c>
      <c r="M349" s="31"/>
      <c r="N349" s="4">
        <v>0</v>
      </c>
      <c r="O349" s="2">
        <v>0</v>
      </c>
    </row>
    <row r="350" spans="1:15" ht="15" customHeight="1" thickBot="1" x14ac:dyDescent="0.3">
      <c r="A350" s="5" t="s">
        <v>37</v>
      </c>
      <c r="B350" s="1" t="s">
        <v>218</v>
      </c>
      <c r="C350" s="29" t="s">
        <v>232</v>
      </c>
      <c r="D350" s="29"/>
      <c r="E350" s="29"/>
      <c r="F350" s="1" t="s">
        <v>38</v>
      </c>
      <c r="G350" s="30">
        <v>268600</v>
      </c>
      <c r="H350" s="30"/>
      <c r="I350" s="30"/>
      <c r="J350" s="30"/>
      <c r="K350" s="30"/>
      <c r="L350" s="31">
        <f t="shared" si="5"/>
        <v>268600</v>
      </c>
      <c r="M350" s="31"/>
      <c r="N350" s="4">
        <v>0</v>
      </c>
      <c r="O350" s="2">
        <v>0</v>
      </c>
    </row>
    <row r="351" spans="1:15" ht="15" customHeight="1" thickBot="1" x14ac:dyDescent="0.3">
      <c r="A351" s="5" t="s">
        <v>209</v>
      </c>
      <c r="B351" s="1" t="s">
        <v>218</v>
      </c>
      <c r="C351" s="29" t="s">
        <v>210</v>
      </c>
      <c r="D351" s="29"/>
      <c r="E351" s="29"/>
      <c r="F351" s="1"/>
      <c r="G351" s="30">
        <v>8727000</v>
      </c>
      <c r="H351" s="30"/>
      <c r="I351" s="30"/>
      <c r="J351" s="30"/>
      <c r="K351" s="30"/>
      <c r="L351" s="31">
        <f t="shared" si="5"/>
        <v>8727000</v>
      </c>
      <c r="M351" s="31"/>
      <c r="N351" s="4">
        <v>12.076520680219481</v>
      </c>
      <c r="O351" s="2">
        <v>-6137146.7800000003</v>
      </c>
    </row>
    <row r="352" spans="1:15" ht="34.5" customHeight="1" thickBot="1" x14ac:dyDescent="0.3">
      <c r="A352" s="5" t="s">
        <v>15</v>
      </c>
      <c r="B352" s="1" t="s">
        <v>218</v>
      </c>
      <c r="C352" s="29" t="s">
        <v>210</v>
      </c>
      <c r="D352" s="29"/>
      <c r="E352" s="29"/>
      <c r="F352" s="1" t="s">
        <v>16</v>
      </c>
      <c r="G352" s="30">
        <v>514600</v>
      </c>
      <c r="H352" s="30"/>
      <c r="I352" s="30"/>
      <c r="J352" s="30"/>
      <c r="K352" s="30"/>
      <c r="L352" s="31">
        <f t="shared" si="5"/>
        <v>514600</v>
      </c>
      <c r="M352" s="31"/>
      <c r="N352" s="4">
        <v>23.949470858895705</v>
      </c>
      <c r="O352" s="2">
        <v>-99169.89</v>
      </c>
    </row>
    <row r="353" spans="1:15" ht="15" customHeight="1" thickBot="1" x14ac:dyDescent="0.3">
      <c r="A353" s="5" t="s">
        <v>233</v>
      </c>
      <c r="B353" s="1" t="s">
        <v>218</v>
      </c>
      <c r="C353" s="29" t="s">
        <v>210</v>
      </c>
      <c r="D353" s="29"/>
      <c r="E353" s="29"/>
      <c r="F353" s="1" t="s">
        <v>234</v>
      </c>
      <c r="G353" s="30">
        <v>514600</v>
      </c>
      <c r="H353" s="30"/>
      <c r="I353" s="30"/>
      <c r="J353" s="30"/>
      <c r="K353" s="30"/>
      <c r="L353" s="31">
        <f t="shared" si="5"/>
        <v>514600</v>
      </c>
      <c r="M353" s="31"/>
      <c r="N353" s="4">
        <v>23.949470858895705</v>
      </c>
      <c r="O353" s="2">
        <v>-99169.89</v>
      </c>
    </row>
    <row r="354" spans="1:15" ht="15" customHeight="1" thickBot="1" x14ac:dyDescent="0.3">
      <c r="A354" s="5" t="s">
        <v>235</v>
      </c>
      <c r="B354" s="1" t="s">
        <v>218</v>
      </c>
      <c r="C354" s="29" t="s">
        <v>210</v>
      </c>
      <c r="D354" s="29"/>
      <c r="E354" s="29"/>
      <c r="F354" s="1" t="s">
        <v>236</v>
      </c>
      <c r="G354" s="30">
        <v>395200</v>
      </c>
      <c r="H354" s="30"/>
      <c r="I354" s="30"/>
      <c r="J354" s="30"/>
      <c r="K354" s="30"/>
      <c r="L354" s="31">
        <f t="shared" si="5"/>
        <v>395200</v>
      </c>
      <c r="M354" s="31"/>
      <c r="N354" s="4">
        <v>19.764569999999999</v>
      </c>
      <c r="O354" s="2">
        <v>-80235.429999999993</v>
      </c>
    </row>
    <row r="355" spans="1:15" ht="23.25" customHeight="1" thickBot="1" x14ac:dyDescent="0.3">
      <c r="A355" s="5" t="s">
        <v>237</v>
      </c>
      <c r="B355" s="1" t="s">
        <v>218</v>
      </c>
      <c r="C355" s="29" t="s">
        <v>210</v>
      </c>
      <c r="D355" s="29"/>
      <c r="E355" s="29"/>
      <c r="F355" s="1" t="s">
        <v>238</v>
      </c>
      <c r="G355" s="30">
        <v>119400</v>
      </c>
      <c r="H355" s="30"/>
      <c r="I355" s="30"/>
      <c r="J355" s="30"/>
      <c r="K355" s="30"/>
      <c r="L355" s="31">
        <f t="shared" si="5"/>
        <v>119400</v>
      </c>
      <c r="M355" s="31"/>
      <c r="N355" s="4">
        <v>37.715592105263163</v>
      </c>
      <c r="O355" s="2">
        <v>-18934.46</v>
      </c>
    </row>
    <row r="356" spans="1:15" ht="15" customHeight="1" thickBot="1" x14ac:dyDescent="0.3">
      <c r="A356" s="5" t="s">
        <v>33</v>
      </c>
      <c r="B356" s="1" t="s">
        <v>218</v>
      </c>
      <c r="C356" s="29" t="s">
        <v>210</v>
      </c>
      <c r="D356" s="29"/>
      <c r="E356" s="29"/>
      <c r="F356" s="1" t="s">
        <v>34</v>
      </c>
      <c r="G356" s="30">
        <v>8212400</v>
      </c>
      <c r="H356" s="30"/>
      <c r="I356" s="30"/>
      <c r="J356" s="30"/>
      <c r="K356" s="30"/>
      <c r="L356" s="31">
        <f t="shared" si="5"/>
        <v>8212400</v>
      </c>
      <c r="M356" s="31"/>
      <c r="N356" s="4">
        <v>11.850491408382849</v>
      </c>
      <c r="O356" s="2">
        <v>-6037976.8899999997</v>
      </c>
    </row>
    <row r="357" spans="1:15" ht="23.25" customHeight="1" thickBot="1" x14ac:dyDescent="0.3">
      <c r="A357" s="5" t="s">
        <v>35</v>
      </c>
      <c r="B357" s="1" t="s">
        <v>218</v>
      </c>
      <c r="C357" s="29" t="s">
        <v>210</v>
      </c>
      <c r="D357" s="29"/>
      <c r="E357" s="29"/>
      <c r="F357" s="1" t="s">
        <v>36</v>
      </c>
      <c r="G357" s="30">
        <v>8212400</v>
      </c>
      <c r="H357" s="30"/>
      <c r="I357" s="30"/>
      <c r="J357" s="30"/>
      <c r="K357" s="30"/>
      <c r="L357" s="31">
        <f t="shared" si="5"/>
        <v>8212400</v>
      </c>
      <c r="M357" s="31"/>
      <c r="N357" s="4">
        <v>11.850491408382849</v>
      </c>
      <c r="O357" s="2">
        <v>-6037976.8899999997</v>
      </c>
    </row>
    <row r="358" spans="1:15" ht="15" customHeight="1" thickBot="1" x14ac:dyDescent="0.3">
      <c r="A358" s="5" t="s">
        <v>37</v>
      </c>
      <c r="B358" s="1" t="s">
        <v>218</v>
      </c>
      <c r="C358" s="29" t="s">
        <v>210</v>
      </c>
      <c r="D358" s="29"/>
      <c r="E358" s="29"/>
      <c r="F358" s="1" t="s">
        <v>38</v>
      </c>
      <c r="G358" s="30">
        <v>7354200</v>
      </c>
      <c r="H358" s="30"/>
      <c r="I358" s="30"/>
      <c r="J358" s="30"/>
      <c r="K358" s="30"/>
      <c r="L358" s="31">
        <f t="shared" si="5"/>
        <v>7354200</v>
      </c>
      <c r="M358" s="31"/>
      <c r="N358" s="4">
        <v>12.466971529962095</v>
      </c>
      <c r="O358" s="2">
        <v>-5426610.0999999996</v>
      </c>
    </row>
    <row r="359" spans="1:15" ht="15" customHeight="1" thickBot="1" x14ac:dyDescent="0.3">
      <c r="A359" s="5" t="s">
        <v>239</v>
      </c>
      <c r="B359" s="1" t="s">
        <v>218</v>
      </c>
      <c r="C359" s="29" t="s">
        <v>210</v>
      </c>
      <c r="D359" s="29"/>
      <c r="E359" s="29"/>
      <c r="F359" s="1" t="s">
        <v>240</v>
      </c>
      <c r="G359" s="30">
        <v>858200</v>
      </c>
      <c r="H359" s="30"/>
      <c r="I359" s="30"/>
      <c r="J359" s="30"/>
      <c r="K359" s="30"/>
      <c r="L359" s="31">
        <f t="shared" si="5"/>
        <v>858200</v>
      </c>
      <c r="M359" s="31"/>
      <c r="N359" s="4">
        <v>5.9725023069824665</v>
      </c>
      <c r="O359" s="2">
        <v>-611366.79</v>
      </c>
    </row>
    <row r="360" spans="1:15" ht="15" customHeight="1" thickBot="1" x14ac:dyDescent="0.3">
      <c r="A360" s="5" t="s">
        <v>241</v>
      </c>
      <c r="B360" s="1" t="s">
        <v>218</v>
      </c>
      <c r="C360" s="29" t="s">
        <v>242</v>
      </c>
      <c r="D360" s="29"/>
      <c r="E360" s="29"/>
      <c r="F360" s="1"/>
      <c r="G360" s="30">
        <v>1530000</v>
      </c>
      <c r="H360" s="30"/>
      <c r="I360" s="30"/>
      <c r="J360" s="30"/>
      <c r="K360" s="30"/>
      <c r="L360" s="31">
        <f t="shared" si="5"/>
        <v>1530000</v>
      </c>
      <c r="M360" s="31"/>
      <c r="N360" s="4">
        <v>0</v>
      </c>
      <c r="O360" s="2">
        <v>-1530000</v>
      </c>
    </row>
    <row r="361" spans="1:15" ht="23.25" customHeight="1" thickBot="1" x14ac:dyDescent="0.3">
      <c r="A361" s="5" t="s">
        <v>90</v>
      </c>
      <c r="B361" s="1" t="s">
        <v>218</v>
      </c>
      <c r="C361" s="29" t="s">
        <v>242</v>
      </c>
      <c r="D361" s="29"/>
      <c r="E361" s="29"/>
      <c r="F361" s="1" t="s">
        <v>91</v>
      </c>
      <c r="G361" s="30">
        <v>1530000</v>
      </c>
      <c r="H361" s="30"/>
      <c r="I361" s="30"/>
      <c r="J361" s="30"/>
      <c r="K361" s="30"/>
      <c r="L361" s="31">
        <f t="shared" si="5"/>
        <v>1530000</v>
      </c>
      <c r="M361" s="31"/>
      <c r="N361" s="4">
        <v>0</v>
      </c>
      <c r="O361" s="2">
        <v>-1530000</v>
      </c>
    </row>
    <row r="362" spans="1:15" ht="15" customHeight="1" thickBot="1" x14ac:dyDescent="0.3">
      <c r="A362" s="5" t="s">
        <v>100</v>
      </c>
      <c r="B362" s="1" t="s">
        <v>218</v>
      </c>
      <c r="C362" s="29" t="s">
        <v>242</v>
      </c>
      <c r="D362" s="29"/>
      <c r="E362" s="29"/>
      <c r="F362" s="1" t="s">
        <v>101</v>
      </c>
      <c r="G362" s="30">
        <v>1530000</v>
      </c>
      <c r="H362" s="30"/>
      <c r="I362" s="30"/>
      <c r="J362" s="30"/>
      <c r="K362" s="30"/>
      <c r="L362" s="31">
        <f t="shared" si="5"/>
        <v>1530000</v>
      </c>
      <c r="M362" s="31"/>
      <c r="N362" s="4">
        <v>0</v>
      </c>
      <c r="O362" s="2">
        <v>-1530000</v>
      </c>
    </row>
    <row r="363" spans="1:15" ht="15" customHeight="1" thickBot="1" x14ac:dyDescent="0.3">
      <c r="A363" s="5" t="s">
        <v>102</v>
      </c>
      <c r="B363" s="1" t="s">
        <v>218</v>
      </c>
      <c r="C363" s="29" t="s">
        <v>242</v>
      </c>
      <c r="D363" s="29"/>
      <c r="E363" s="29"/>
      <c r="F363" s="1" t="s">
        <v>103</v>
      </c>
      <c r="G363" s="30">
        <v>1530000</v>
      </c>
      <c r="H363" s="30"/>
      <c r="I363" s="30"/>
      <c r="J363" s="30"/>
      <c r="K363" s="30"/>
      <c r="L363" s="31">
        <f t="shared" si="5"/>
        <v>1530000</v>
      </c>
      <c r="M363" s="31"/>
      <c r="N363" s="4">
        <v>0</v>
      </c>
      <c r="O363" s="2">
        <v>-1530000</v>
      </c>
    </row>
    <row r="364" spans="1:15" ht="45.75" customHeight="1" thickBot="1" x14ac:dyDescent="0.3">
      <c r="A364" s="5" t="s">
        <v>243</v>
      </c>
      <c r="B364" s="1" t="s">
        <v>218</v>
      </c>
      <c r="C364" s="29" t="s">
        <v>244</v>
      </c>
      <c r="D364" s="29"/>
      <c r="E364" s="29"/>
      <c r="F364" s="1"/>
      <c r="G364" s="30">
        <v>1411923</v>
      </c>
      <c r="H364" s="30"/>
      <c r="I364" s="30"/>
      <c r="J364" s="30"/>
      <c r="K364" s="30"/>
      <c r="L364" s="31">
        <f t="shared" si="5"/>
        <v>1411923</v>
      </c>
      <c r="M364" s="31"/>
      <c r="N364" s="4">
        <v>0</v>
      </c>
      <c r="O364" s="2">
        <v>-1411900</v>
      </c>
    </row>
    <row r="365" spans="1:15" ht="15" customHeight="1" thickBot="1" x14ac:dyDescent="0.3">
      <c r="A365" s="5" t="s">
        <v>39</v>
      </c>
      <c r="B365" s="1" t="s">
        <v>218</v>
      </c>
      <c r="C365" s="29" t="s">
        <v>244</v>
      </c>
      <c r="D365" s="29"/>
      <c r="E365" s="29"/>
      <c r="F365" s="1" t="s">
        <v>40</v>
      </c>
      <c r="G365" s="30">
        <v>1411923</v>
      </c>
      <c r="H365" s="30"/>
      <c r="I365" s="30"/>
      <c r="J365" s="30"/>
      <c r="K365" s="30"/>
      <c r="L365" s="31">
        <f t="shared" si="5"/>
        <v>1411923</v>
      </c>
      <c r="M365" s="31"/>
      <c r="N365" s="4">
        <v>0</v>
      </c>
      <c r="O365" s="2">
        <v>-1411900</v>
      </c>
    </row>
    <row r="366" spans="1:15" ht="23.25" customHeight="1" thickBot="1" x14ac:dyDescent="0.3">
      <c r="A366" s="5" t="s">
        <v>159</v>
      </c>
      <c r="B366" s="1" t="s">
        <v>218</v>
      </c>
      <c r="C366" s="29" t="s">
        <v>244</v>
      </c>
      <c r="D366" s="29"/>
      <c r="E366" s="29"/>
      <c r="F366" s="1" t="s">
        <v>160</v>
      </c>
      <c r="G366" s="30">
        <v>1411923</v>
      </c>
      <c r="H366" s="30"/>
      <c r="I366" s="30"/>
      <c r="J366" s="30"/>
      <c r="K366" s="30"/>
      <c r="L366" s="31">
        <f t="shared" si="5"/>
        <v>1411923</v>
      </c>
      <c r="M366" s="31"/>
      <c r="N366" s="4">
        <v>0</v>
      </c>
      <c r="O366" s="2">
        <v>-1411900</v>
      </c>
    </row>
    <row r="367" spans="1:15" ht="34.5" customHeight="1" thickBot="1" x14ac:dyDescent="0.3">
      <c r="A367" s="5" t="s">
        <v>161</v>
      </c>
      <c r="B367" s="1" t="s">
        <v>218</v>
      </c>
      <c r="C367" s="29" t="s">
        <v>244</v>
      </c>
      <c r="D367" s="29"/>
      <c r="E367" s="29"/>
      <c r="F367" s="1" t="s">
        <v>162</v>
      </c>
      <c r="G367" s="30">
        <v>1411923</v>
      </c>
      <c r="H367" s="30"/>
      <c r="I367" s="30"/>
      <c r="J367" s="30"/>
      <c r="K367" s="30"/>
      <c r="L367" s="31">
        <f t="shared" si="5"/>
        <v>1411923</v>
      </c>
      <c r="M367" s="31"/>
      <c r="N367" s="4">
        <v>0</v>
      </c>
      <c r="O367" s="2">
        <v>-1411900</v>
      </c>
    </row>
    <row r="368" spans="1:15" ht="57" customHeight="1" thickBot="1" x14ac:dyDescent="0.3">
      <c r="A368" s="5" t="s">
        <v>245</v>
      </c>
      <c r="B368" s="1" t="s">
        <v>218</v>
      </c>
      <c r="C368" s="29" t="s">
        <v>246</v>
      </c>
      <c r="D368" s="29"/>
      <c r="E368" s="29"/>
      <c r="F368" s="1"/>
      <c r="G368" s="30">
        <v>58800</v>
      </c>
      <c r="H368" s="30"/>
      <c r="I368" s="30"/>
      <c r="J368" s="30"/>
      <c r="K368" s="30"/>
      <c r="L368" s="31">
        <f t="shared" si="5"/>
        <v>58800</v>
      </c>
      <c r="M368" s="31"/>
      <c r="N368" s="4">
        <v>0</v>
      </c>
      <c r="O368" s="2">
        <v>-58800</v>
      </c>
    </row>
    <row r="369" spans="1:15" ht="15" customHeight="1" thickBot="1" x14ac:dyDescent="0.3">
      <c r="A369" s="5" t="s">
        <v>39</v>
      </c>
      <c r="B369" s="1" t="s">
        <v>218</v>
      </c>
      <c r="C369" s="29" t="s">
        <v>246</v>
      </c>
      <c r="D369" s="29"/>
      <c r="E369" s="29"/>
      <c r="F369" s="1" t="s">
        <v>40</v>
      </c>
      <c r="G369" s="30">
        <v>58800</v>
      </c>
      <c r="H369" s="30"/>
      <c r="I369" s="30"/>
      <c r="J369" s="30"/>
      <c r="K369" s="30"/>
      <c r="L369" s="31">
        <f t="shared" si="5"/>
        <v>58800</v>
      </c>
      <c r="M369" s="31"/>
      <c r="N369" s="4">
        <v>0</v>
      </c>
      <c r="O369" s="2">
        <v>-58800</v>
      </c>
    </row>
    <row r="370" spans="1:15" ht="23.25" customHeight="1" thickBot="1" x14ac:dyDescent="0.3">
      <c r="A370" s="5" t="s">
        <v>159</v>
      </c>
      <c r="B370" s="1" t="s">
        <v>218</v>
      </c>
      <c r="C370" s="29" t="s">
        <v>246</v>
      </c>
      <c r="D370" s="29"/>
      <c r="E370" s="29"/>
      <c r="F370" s="1" t="s">
        <v>160</v>
      </c>
      <c r="G370" s="30">
        <v>58800</v>
      </c>
      <c r="H370" s="30"/>
      <c r="I370" s="30"/>
      <c r="J370" s="30"/>
      <c r="K370" s="30"/>
      <c r="L370" s="31">
        <f t="shared" si="5"/>
        <v>58800</v>
      </c>
      <c r="M370" s="31"/>
      <c r="N370" s="4">
        <v>0</v>
      </c>
      <c r="O370" s="2">
        <v>-58800</v>
      </c>
    </row>
    <row r="371" spans="1:15" ht="34.5" customHeight="1" thickBot="1" x14ac:dyDescent="0.3">
      <c r="A371" s="5" t="s">
        <v>161</v>
      </c>
      <c r="B371" s="1" t="s">
        <v>218</v>
      </c>
      <c r="C371" s="29" t="s">
        <v>246</v>
      </c>
      <c r="D371" s="29"/>
      <c r="E371" s="29"/>
      <c r="F371" s="1" t="s">
        <v>162</v>
      </c>
      <c r="G371" s="30">
        <v>58800</v>
      </c>
      <c r="H371" s="30"/>
      <c r="I371" s="30"/>
      <c r="J371" s="30"/>
      <c r="K371" s="30"/>
      <c r="L371" s="31">
        <f t="shared" si="5"/>
        <v>58800</v>
      </c>
      <c r="M371" s="31"/>
      <c r="N371" s="4">
        <v>0</v>
      </c>
      <c r="O371" s="2">
        <v>-58800</v>
      </c>
    </row>
    <row r="372" spans="1:15" ht="15" customHeight="1" thickBot="1" x14ac:dyDescent="0.3">
      <c r="A372" s="11" t="s">
        <v>247</v>
      </c>
      <c r="B372" s="3" t="s">
        <v>248</v>
      </c>
      <c r="C372" s="38"/>
      <c r="D372" s="38"/>
      <c r="E372" s="38"/>
      <c r="F372" s="3"/>
      <c r="G372" s="39">
        <v>59607220</v>
      </c>
      <c r="H372" s="39"/>
      <c r="I372" s="39"/>
      <c r="J372" s="39"/>
      <c r="K372" s="39"/>
      <c r="L372" s="31">
        <f t="shared" si="5"/>
        <v>59607220</v>
      </c>
      <c r="M372" s="31"/>
      <c r="N372" s="10">
        <v>39.545312378486663</v>
      </c>
      <c r="O372" s="9">
        <v>-6141198.7599999998</v>
      </c>
    </row>
    <row r="373" spans="1:15" ht="45.75" customHeight="1" thickBot="1" x14ac:dyDescent="0.3">
      <c r="A373" s="5" t="s">
        <v>249</v>
      </c>
      <c r="B373" s="1" t="s">
        <v>248</v>
      </c>
      <c r="C373" s="29" t="s">
        <v>250</v>
      </c>
      <c r="D373" s="29"/>
      <c r="E373" s="29"/>
      <c r="F373" s="1"/>
      <c r="G373" s="30">
        <v>280000</v>
      </c>
      <c r="H373" s="30"/>
      <c r="I373" s="30"/>
      <c r="J373" s="30"/>
      <c r="K373" s="30"/>
      <c r="L373" s="31">
        <f t="shared" si="5"/>
        <v>280000</v>
      </c>
      <c r="M373" s="31"/>
      <c r="N373" s="4">
        <v>0</v>
      </c>
      <c r="O373" s="2">
        <v>0</v>
      </c>
    </row>
    <row r="374" spans="1:15" ht="15" customHeight="1" thickBot="1" x14ac:dyDescent="0.3">
      <c r="A374" s="5" t="s">
        <v>33</v>
      </c>
      <c r="B374" s="1" t="s">
        <v>248</v>
      </c>
      <c r="C374" s="29" t="s">
        <v>250</v>
      </c>
      <c r="D374" s="29"/>
      <c r="E374" s="29"/>
      <c r="F374" s="1" t="s">
        <v>34</v>
      </c>
      <c r="G374" s="30">
        <v>280000</v>
      </c>
      <c r="H374" s="30"/>
      <c r="I374" s="30"/>
      <c r="J374" s="30"/>
      <c r="K374" s="30"/>
      <c r="L374" s="31">
        <f t="shared" si="5"/>
        <v>280000</v>
      </c>
      <c r="M374" s="31"/>
      <c r="N374" s="4">
        <v>0</v>
      </c>
      <c r="O374" s="2">
        <v>0</v>
      </c>
    </row>
    <row r="375" spans="1:15" ht="23.25" customHeight="1" thickBot="1" x14ac:dyDescent="0.3">
      <c r="A375" s="5" t="s">
        <v>35</v>
      </c>
      <c r="B375" s="1" t="s">
        <v>248</v>
      </c>
      <c r="C375" s="29" t="s">
        <v>250</v>
      </c>
      <c r="D375" s="29"/>
      <c r="E375" s="29"/>
      <c r="F375" s="1" t="s">
        <v>36</v>
      </c>
      <c r="G375" s="30">
        <v>280000</v>
      </c>
      <c r="H375" s="30"/>
      <c r="I375" s="30"/>
      <c r="J375" s="30"/>
      <c r="K375" s="30"/>
      <c r="L375" s="31">
        <f t="shared" si="5"/>
        <v>280000</v>
      </c>
      <c r="M375" s="31"/>
      <c r="N375" s="4">
        <v>0</v>
      </c>
      <c r="O375" s="2">
        <v>0</v>
      </c>
    </row>
    <row r="376" spans="1:15" ht="15" customHeight="1" thickBot="1" x14ac:dyDescent="0.3">
      <c r="A376" s="5" t="s">
        <v>37</v>
      </c>
      <c r="B376" s="1" t="s">
        <v>248</v>
      </c>
      <c r="C376" s="29" t="s">
        <v>250</v>
      </c>
      <c r="D376" s="29"/>
      <c r="E376" s="29"/>
      <c r="F376" s="1" t="s">
        <v>38</v>
      </c>
      <c r="G376" s="30">
        <v>280000</v>
      </c>
      <c r="H376" s="30"/>
      <c r="I376" s="30"/>
      <c r="J376" s="30"/>
      <c r="K376" s="30"/>
      <c r="L376" s="31">
        <f t="shared" si="5"/>
        <v>280000</v>
      </c>
      <c r="M376" s="31"/>
      <c r="N376" s="4">
        <v>0</v>
      </c>
      <c r="O376" s="2">
        <v>0</v>
      </c>
    </row>
    <row r="377" spans="1:15" ht="45.75" customHeight="1" thickBot="1" x14ac:dyDescent="0.3">
      <c r="A377" s="5" t="s">
        <v>251</v>
      </c>
      <c r="B377" s="1" t="s">
        <v>248</v>
      </c>
      <c r="C377" s="29" t="s">
        <v>252</v>
      </c>
      <c r="D377" s="29"/>
      <c r="E377" s="29"/>
      <c r="F377" s="1"/>
      <c r="G377" s="30">
        <v>11667</v>
      </c>
      <c r="H377" s="30"/>
      <c r="I377" s="30"/>
      <c r="J377" s="30"/>
      <c r="K377" s="30"/>
      <c r="L377" s="31">
        <f t="shared" si="5"/>
        <v>11667</v>
      </c>
      <c r="M377" s="31"/>
      <c r="N377" s="4">
        <v>0</v>
      </c>
      <c r="O377" s="2">
        <v>0</v>
      </c>
    </row>
    <row r="378" spans="1:15" ht="15" customHeight="1" thickBot="1" x14ac:dyDescent="0.3">
      <c r="A378" s="5" t="s">
        <v>33</v>
      </c>
      <c r="B378" s="1" t="s">
        <v>248</v>
      </c>
      <c r="C378" s="29" t="s">
        <v>252</v>
      </c>
      <c r="D378" s="29"/>
      <c r="E378" s="29"/>
      <c r="F378" s="1" t="s">
        <v>34</v>
      </c>
      <c r="G378" s="30">
        <v>11667</v>
      </c>
      <c r="H378" s="30"/>
      <c r="I378" s="30"/>
      <c r="J378" s="30"/>
      <c r="K378" s="30"/>
      <c r="L378" s="31">
        <f t="shared" si="5"/>
        <v>11667</v>
      </c>
      <c r="M378" s="31"/>
      <c r="N378" s="4">
        <v>0</v>
      </c>
      <c r="O378" s="2">
        <v>0</v>
      </c>
    </row>
    <row r="379" spans="1:15" ht="23.25" customHeight="1" thickBot="1" x14ac:dyDescent="0.3">
      <c r="A379" s="5" t="s">
        <v>35</v>
      </c>
      <c r="B379" s="1" t="s">
        <v>248</v>
      </c>
      <c r="C379" s="29" t="s">
        <v>252</v>
      </c>
      <c r="D379" s="29"/>
      <c r="E379" s="29"/>
      <c r="F379" s="1" t="s">
        <v>36</v>
      </c>
      <c r="G379" s="30">
        <v>11667</v>
      </c>
      <c r="H379" s="30"/>
      <c r="I379" s="30"/>
      <c r="J379" s="30"/>
      <c r="K379" s="30"/>
      <c r="L379" s="31">
        <f t="shared" si="5"/>
        <v>11667</v>
      </c>
      <c r="M379" s="31"/>
      <c r="N379" s="4">
        <v>0</v>
      </c>
      <c r="O379" s="2">
        <v>0</v>
      </c>
    </row>
    <row r="380" spans="1:15" ht="15" customHeight="1" thickBot="1" x14ac:dyDescent="0.3">
      <c r="A380" s="5" t="s">
        <v>37</v>
      </c>
      <c r="B380" s="1" t="s">
        <v>248</v>
      </c>
      <c r="C380" s="29" t="s">
        <v>252</v>
      </c>
      <c r="D380" s="29"/>
      <c r="E380" s="29"/>
      <c r="F380" s="1" t="s">
        <v>38</v>
      </c>
      <c r="G380" s="30">
        <v>11667</v>
      </c>
      <c r="H380" s="30"/>
      <c r="I380" s="30"/>
      <c r="J380" s="30"/>
      <c r="K380" s="30"/>
      <c r="L380" s="31">
        <f t="shared" si="5"/>
        <v>11667</v>
      </c>
      <c r="M380" s="31"/>
      <c r="N380" s="4">
        <v>0</v>
      </c>
      <c r="O380" s="2">
        <v>0</v>
      </c>
    </row>
    <row r="381" spans="1:15" ht="34.5" customHeight="1" thickBot="1" x14ac:dyDescent="0.3">
      <c r="A381" s="5" t="s">
        <v>253</v>
      </c>
      <c r="B381" s="1" t="s">
        <v>248</v>
      </c>
      <c r="C381" s="29" t="s">
        <v>254</v>
      </c>
      <c r="D381" s="29"/>
      <c r="E381" s="29"/>
      <c r="F381" s="1"/>
      <c r="G381" s="30">
        <v>2743000</v>
      </c>
      <c r="H381" s="30"/>
      <c r="I381" s="30"/>
      <c r="J381" s="30"/>
      <c r="K381" s="30"/>
      <c r="L381" s="31">
        <f t="shared" si="5"/>
        <v>2743000</v>
      </c>
      <c r="M381" s="31"/>
      <c r="N381" s="4">
        <v>0</v>
      </c>
      <c r="O381" s="2">
        <v>0</v>
      </c>
    </row>
    <row r="382" spans="1:15" ht="15" customHeight="1" thickBot="1" x14ac:dyDescent="0.3">
      <c r="A382" s="5" t="s">
        <v>39</v>
      </c>
      <c r="B382" s="1" t="s">
        <v>248</v>
      </c>
      <c r="C382" s="29" t="s">
        <v>254</v>
      </c>
      <c r="D382" s="29"/>
      <c r="E382" s="29"/>
      <c r="F382" s="1" t="s">
        <v>40</v>
      </c>
      <c r="G382" s="30">
        <v>2743000</v>
      </c>
      <c r="H382" s="30"/>
      <c r="I382" s="30"/>
      <c r="J382" s="30"/>
      <c r="K382" s="30"/>
      <c r="L382" s="31">
        <f t="shared" si="5"/>
        <v>2743000</v>
      </c>
      <c r="M382" s="31"/>
      <c r="N382" s="4">
        <v>0</v>
      </c>
      <c r="O382" s="2">
        <v>0</v>
      </c>
    </row>
    <row r="383" spans="1:15" ht="23.25" customHeight="1" thickBot="1" x14ac:dyDescent="0.3">
      <c r="A383" s="5" t="s">
        <v>159</v>
      </c>
      <c r="B383" s="1" t="s">
        <v>248</v>
      </c>
      <c r="C383" s="29" t="s">
        <v>254</v>
      </c>
      <c r="D383" s="29"/>
      <c r="E383" s="29"/>
      <c r="F383" s="1" t="s">
        <v>160</v>
      </c>
      <c r="G383" s="30">
        <v>2743000</v>
      </c>
      <c r="H383" s="30"/>
      <c r="I383" s="30"/>
      <c r="J383" s="30"/>
      <c r="K383" s="30"/>
      <c r="L383" s="31">
        <f t="shared" si="5"/>
        <v>2743000</v>
      </c>
      <c r="M383" s="31"/>
      <c r="N383" s="4">
        <v>0</v>
      </c>
      <c r="O383" s="2">
        <v>0</v>
      </c>
    </row>
    <row r="384" spans="1:15" ht="34.5" customHeight="1" thickBot="1" x14ac:dyDescent="0.3">
      <c r="A384" s="5" t="s">
        <v>161</v>
      </c>
      <c r="B384" s="1" t="s">
        <v>248</v>
      </c>
      <c r="C384" s="29" t="s">
        <v>254</v>
      </c>
      <c r="D384" s="29"/>
      <c r="E384" s="29"/>
      <c r="F384" s="1" t="s">
        <v>162</v>
      </c>
      <c r="G384" s="30">
        <v>2743000</v>
      </c>
      <c r="H384" s="30"/>
      <c r="I384" s="30"/>
      <c r="J384" s="30"/>
      <c r="K384" s="30"/>
      <c r="L384" s="31">
        <f t="shared" si="5"/>
        <v>2743000</v>
      </c>
      <c r="M384" s="31"/>
      <c r="N384" s="4">
        <v>0</v>
      </c>
      <c r="O384" s="2">
        <v>0</v>
      </c>
    </row>
    <row r="385" spans="1:15" ht="23.25" customHeight="1" thickBot="1" x14ac:dyDescent="0.3">
      <c r="A385" s="5" t="s">
        <v>255</v>
      </c>
      <c r="B385" s="1" t="s">
        <v>248</v>
      </c>
      <c r="C385" s="29" t="s">
        <v>256</v>
      </c>
      <c r="D385" s="29"/>
      <c r="E385" s="29"/>
      <c r="F385" s="1"/>
      <c r="G385" s="30">
        <v>14954600</v>
      </c>
      <c r="H385" s="30"/>
      <c r="I385" s="30"/>
      <c r="J385" s="30"/>
      <c r="K385" s="30"/>
      <c r="L385" s="31">
        <f t="shared" si="5"/>
        <v>14954600</v>
      </c>
      <c r="M385" s="31"/>
      <c r="N385" s="4">
        <v>0</v>
      </c>
      <c r="O385" s="2">
        <v>0</v>
      </c>
    </row>
    <row r="386" spans="1:15" ht="15" customHeight="1" thickBot="1" x14ac:dyDescent="0.3">
      <c r="A386" s="5" t="s">
        <v>33</v>
      </c>
      <c r="B386" s="1" t="s">
        <v>248</v>
      </c>
      <c r="C386" s="29" t="s">
        <v>256</v>
      </c>
      <c r="D386" s="29"/>
      <c r="E386" s="29"/>
      <c r="F386" s="1" t="s">
        <v>34</v>
      </c>
      <c r="G386" s="30">
        <v>14954600</v>
      </c>
      <c r="H386" s="30"/>
      <c r="I386" s="30"/>
      <c r="J386" s="30"/>
      <c r="K386" s="30"/>
      <c r="L386" s="31">
        <f t="shared" si="5"/>
        <v>14954600</v>
      </c>
      <c r="M386" s="31"/>
      <c r="N386" s="4">
        <v>0</v>
      </c>
      <c r="O386" s="2">
        <v>0</v>
      </c>
    </row>
    <row r="387" spans="1:15" ht="23.25" customHeight="1" thickBot="1" x14ac:dyDescent="0.3">
      <c r="A387" s="5" t="s">
        <v>35</v>
      </c>
      <c r="B387" s="1" t="s">
        <v>248</v>
      </c>
      <c r="C387" s="29" t="s">
        <v>256</v>
      </c>
      <c r="D387" s="29"/>
      <c r="E387" s="29"/>
      <c r="F387" s="1" t="s">
        <v>36</v>
      </c>
      <c r="G387" s="30">
        <v>14954600</v>
      </c>
      <c r="H387" s="30"/>
      <c r="I387" s="30"/>
      <c r="J387" s="30"/>
      <c r="K387" s="30"/>
      <c r="L387" s="31">
        <f t="shared" si="5"/>
        <v>14954600</v>
      </c>
      <c r="M387" s="31"/>
      <c r="N387" s="4">
        <v>0</v>
      </c>
      <c r="O387" s="2">
        <v>0</v>
      </c>
    </row>
    <row r="388" spans="1:15" ht="15" customHeight="1" thickBot="1" x14ac:dyDescent="0.3">
      <c r="A388" s="5" t="s">
        <v>37</v>
      </c>
      <c r="B388" s="1" t="s">
        <v>248</v>
      </c>
      <c r="C388" s="29" t="s">
        <v>256</v>
      </c>
      <c r="D388" s="29"/>
      <c r="E388" s="29"/>
      <c r="F388" s="1" t="s">
        <v>38</v>
      </c>
      <c r="G388" s="30">
        <v>14954600</v>
      </c>
      <c r="H388" s="30"/>
      <c r="I388" s="30"/>
      <c r="J388" s="30"/>
      <c r="K388" s="30"/>
      <c r="L388" s="31">
        <f t="shared" si="5"/>
        <v>14954600</v>
      </c>
      <c r="M388" s="31"/>
      <c r="N388" s="4">
        <v>0</v>
      </c>
      <c r="O388" s="2">
        <v>0</v>
      </c>
    </row>
    <row r="389" spans="1:15" ht="23.25" customHeight="1" thickBot="1" x14ac:dyDescent="0.3">
      <c r="A389" s="5" t="s">
        <v>257</v>
      </c>
      <c r="B389" s="1" t="s">
        <v>248</v>
      </c>
      <c r="C389" s="29" t="s">
        <v>258</v>
      </c>
      <c r="D389" s="29"/>
      <c r="E389" s="29"/>
      <c r="F389" s="1"/>
      <c r="G389" s="30">
        <v>3022553</v>
      </c>
      <c r="H389" s="30"/>
      <c r="I389" s="30"/>
      <c r="J389" s="30"/>
      <c r="K389" s="30"/>
      <c r="L389" s="31">
        <f t="shared" si="5"/>
        <v>3022553</v>
      </c>
      <c r="M389" s="31"/>
      <c r="N389" s="4">
        <v>0</v>
      </c>
      <c r="O389" s="2">
        <v>-114300</v>
      </c>
    </row>
    <row r="390" spans="1:15" ht="15" customHeight="1" thickBot="1" x14ac:dyDescent="0.3">
      <c r="A390" s="5" t="s">
        <v>33</v>
      </c>
      <c r="B390" s="1" t="s">
        <v>248</v>
      </c>
      <c r="C390" s="29" t="s">
        <v>258</v>
      </c>
      <c r="D390" s="29"/>
      <c r="E390" s="29"/>
      <c r="F390" s="1" t="s">
        <v>34</v>
      </c>
      <c r="G390" s="30">
        <v>3022553</v>
      </c>
      <c r="H390" s="30"/>
      <c r="I390" s="30"/>
      <c r="J390" s="30"/>
      <c r="K390" s="30"/>
      <c r="L390" s="31">
        <f t="shared" si="5"/>
        <v>3022553</v>
      </c>
      <c r="M390" s="31"/>
      <c r="N390" s="4">
        <v>0</v>
      </c>
      <c r="O390" s="2">
        <v>-114300</v>
      </c>
    </row>
    <row r="391" spans="1:15" ht="23.25" customHeight="1" thickBot="1" x14ac:dyDescent="0.3">
      <c r="A391" s="5" t="s">
        <v>35</v>
      </c>
      <c r="B391" s="1" t="s">
        <v>248</v>
      </c>
      <c r="C391" s="29" t="s">
        <v>258</v>
      </c>
      <c r="D391" s="29"/>
      <c r="E391" s="29"/>
      <c r="F391" s="1" t="s">
        <v>36</v>
      </c>
      <c r="G391" s="30">
        <v>3022553</v>
      </c>
      <c r="H391" s="30"/>
      <c r="I391" s="30"/>
      <c r="J391" s="30"/>
      <c r="K391" s="30"/>
      <c r="L391" s="31">
        <f t="shared" ref="L391:L454" si="6">G391+J391</f>
        <v>3022553</v>
      </c>
      <c r="M391" s="31"/>
      <c r="N391" s="4">
        <v>0</v>
      </c>
      <c r="O391" s="2">
        <v>-114300</v>
      </c>
    </row>
    <row r="392" spans="1:15" ht="15" customHeight="1" thickBot="1" x14ac:dyDescent="0.3">
      <c r="A392" s="5" t="s">
        <v>37</v>
      </c>
      <c r="B392" s="1" t="s">
        <v>248</v>
      </c>
      <c r="C392" s="29" t="s">
        <v>258</v>
      </c>
      <c r="D392" s="29"/>
      <c r="E392" s="29"/>
      <c r="F392" s="1" t="s">
        <v>38</v>
      </c>
      <c r="G392" s="30">
        <v>3022553</v>
      </c>
      <c r="H392" s="30"/>
      <c r="I392" s="30"/>
      <c r="J392" s="30"/>
      <c r="K392" s="30"/>
      <c r="L392" s="31">
        <f t="shared" si="6"/>
        <v>3022553</v>
      </c>
      <c r="M392" s="31"/>
      <c r="N392" s="4">
        <v>0</v>
      </c>
      <c r="O392" s="2">
        <v>-114300</v>
      </c>
    </row>
    <row r="393" spans="1:15" ht="15" customHeight="1" thickBot="1" x14ac:dyDescent="0.3">
      <c r="A393" s="5" t="s">
        <v>259</v>
      </c>
      <c r="B393" s="1" t="s">
        <v>248</v>
      </c>
      <c r="C393" s="29" t="s">
        <v>260</v>
      </c>
      <c r="D393" s="29"/>
      <c r="E393" s="29"/>
      <c r="F393" s="1"/>
      <c r="G393" s="30">
        <v>942500</v>
      </c>
      <c r="H393" s="30"/>
      <c r="I393" s="30"/>
      <c r="J393" s="30"/>
      <c r="K393" s="30"/>
      <c r="L393" s="31">
        <f t="shared" si="6"/>
        <v>942500</v>
      </c>
      <c r="M393" s="31"/>
      <c r="N393" s="4">
        <v>0</v>
      </c>
      <c r="O393" s="2">
        <v>-99000</v>
      </c>
    </row>
    <row r="394" spans="1:15" ht="23.25" customHeight="1" thickBot="1" x14ac:dyDescent="0.3">
      <c r="A394" s="5" t="s">
        <v>90</v>
      </c>
      <c r="B394" s="1" t="s">
        <v>248</v>
      </c>
      <c r="C394" s="29" t="s">
        <v>260</v>
      </c>
      <c r="D394" s="29"/>
      <c r="E394" s="29"/>
      <c r="F394" s="1" t="s">
        <v>91</v>
      </c>
      <c r="G394" s="30">
        <v>942500</v>
      </c>
      <c r="H394" s="30"/>
      <c r="I394" s="30"/>
      <c r="J394" s="30"/>
      <c r="K394" s="30"/>
      <c r="L394" s="31">
        <f t="shared" si="6"/>
        <v>942500</v>
      </c>
      <c r="M394" s="31"/>
      <c r="N394" s="4">
        <v>0</v>
      </c>
      <c r="O394" s="2">
        <v>-99000</v>
      </c>
    </row>
    <row r="395" spans="1:15" ht="15" customHeight="1" thickBot="1" x14ac:dyDescent="0.3">
      <c r="A395" s="5" t="s">
        <v>100</v>
      </c>
      <c r="B395" s="1" t="s">
        <v>248</v>
      </c>
      <c r="C395" s="29" t="s">
        <v>260</v>
      </c>
      <c r="D395" s="29"/>
      <c r="E395" s="29"/>
      <c r="F395" s="1" t="s">
        <v>101</v>
      </c>
      <c r="G395" s="30">
        <v>942500</v>
      </c>
      <c r="H395" s="30"/>
      <c r="I395" s="30"/>
      <c r="J395" s="30"/>
      <c r="K395" s="30"/>
      <c r="L395" s="31">
        <f t="shared" si="6"/>
        <v>942500</v>
      </c>
      <c r="M395" s="31"/>
      <c r="N395" s="4">
        <v>0</v>
      </c>
      <c r="O395" s="2">
        <v>-99000</v>
      </c>
    </row>
    <row r="396" spans="1:15" ht="34.5" customHeight="1" thickBot="1" x14ac:dyDescent="0.3">
      <c r="A396" s="5" t="s">
        <v>261</v>
      </c>
      <c r="B396" s="1" t="s">
        <v>248</v>
      </c>
      <c r="C396" s="29" t="s">
        <v>260</v>
      </c>
      <c r="D396" s="29"/>
      <c r="E396" s="29"/>
      <c r="F396" s="1" t="s">
        <v>262</v>
      </c>
      <c r="G396" s="30">
        <v>942500</v>
      </c>
      <c r="H396" s="30"/>
      <c r="I396" s="30"/>
      <c r="J396" s="30"/>
      <c r="K396" s="30"/>
      <c r="L396" s="31">
        <f t="shared" si="6"/>
        <v>942500</v>
      </c>
      <c r="M396" s="31"/>
      <c r="N396" s="4">
        <v>0</v>
      </c>
      <c r="O396" s="2">
        <v>-99000</v>
      </c>
    </row>
    <row r="397" spans="1:15" ht="15" customHeight="1" thickBot="1" x14ac:dyDescent="0.3">
      <c r="A397" s="5" t="s">
        <v>263</v>
      </c>
      <c r="B397" s="1" t="s">
        <v>248</v>
      </c>
      <c r="C397" s="29" t="s">
        <v>264</v>
      </c>
      <c r="D397" s="29"/>
      <c r="E397" s="29"/>
      <c r="F397" s="1"/>
      <c r="G397" s="30">
        <v>8400700</v>
      </c>
      <c r="H397" s="30"/>
      <c r="I397" s="30"/>
      <c r="J397" s="30"/>
      <c r="K397" s="30"/>
      <c r="L397" s="31">
        <f t="shared" si="6"/>
        <v>8400700</v>
      </c>
      <c r="M397" s="31"/>
      <c r="N397" s="4">
        <v>23.898642336197476</v>
      </c>
      <c r="O397" s="2">
        <v>-2577324.6800000002</v>
      </c>
    </row>
    <row r="398" spans="1:15" ht="15" customHeight="1" thickBot="1" x14ac:dyDescent="0.3">
      <c r="A398" s="5" t="s">
        <v>33</v>
      </c>
      <c r="B398" s="1" t="s">
        <v>248</v>
      </c>
      <c r="C398" s="29" t="s">
        <v>264</v>
      </c>
      <c r="D398" s="29"/>
      <c r="E398" s="29"/>
      <c r="F398" s="1" t="s">
        <v>34</v>
      </c>
      <c r="G398" s="30">
        <v>290700</v>
      </c>
      <c r="H398" s="30"/>
      <c r="I398" s="30"/>
      <c r="J398" s="30"/>
      <c r="K398" s="30"/>
      <c r="L398" s="31">
        <f t="shared" si="6"/>
        <v>290700</v>
      </c>
      <c r="M398" s="31"/>
      <c r="N398" s="4">
        <v>9.4360352422907496</v>
      </c>
      <c r="O398" s="2">
        <v>-20558.02</v>
      </c>
    </row>
    <row r="399" spans="1:15" ht="23.25" customHeight="1" thickBot="1" x14ac:dyDescent="0.3">
      <c r="A399" s="5" t="s">
        <v>35</v>
      </c>
      <c r="B399" s="1" t="s">
        <v>248</v>
      </c>
      <c r="C399" s="29" t="s">
        <v>264</v>
      </c>
      <c r="D399" s="29"/>
      <c r="E399" s="29"/>
      <c r="F399" s="1" t="s">
        <v>36</v>
      </c>
      <c r="G399" s="30">
        <v>290700</v>
      </c>
      <c r="H399" s="30"/>
      <c r="I399" s="30"/>
      <c r="J399" s="30"/>
      <c r="K399" s="30"/>
      <c r="L399" s="31">
        <f t="shared" si="6"/>
        <v>290700</v>
      </c>
      <c r="M399" s="31"/>
      <c r="N399" s="4">
        <v>9.4360352422907496</v>
      </c>
      <c r="O399" s="2">
        <v>-20558.02</v>
      </c>
    </row>
    <row r="400" spans="1:15" ht="15" customHeight="1" thickBot="1" x14ac:dyDescent="0.3">
      <c r="A400" s="5" t="s">
        <v>37</v>
      </c>
      <c r="B400" s="1" t="s">
        <v>248</v>
      </c>
      <c r="C400" s="29" t="s">
        <v>264</v>
      </c>
      <c r="D400" s="29"/>
      <c r="E400" s="29"/>
      <c r="F400" s="1" t="s">
        <v>38</v>
      </c>
      <c r="G400" s="30">
        <v>156000</v>
      </c>
      <c r="H400" s="30"/>
      <c r="I400" s="30"/>
      <c r="J400" s="30"/>
      <c r="K400" s="30"/>
      <c r="L400" s="31">
        <f t="shared" si="6"/>
        <v>156000</v>
      </c>
      <c r="M400" s="31"/>
      <c r="N400" s="4">
        <v>0</v>
      </c>
      <c r="O400" s="2">
        <v>0</v>
      </c>
    </row>
    <row r="401" spans="1:15" ht="15" customHeight="1" thickBot="1" x14ac:dyDescent="0.3">
      <c r="A401" s="5" t="s">
        <v>239</v>
      </c>
      <c r="B401" s="1" t="s">
        <v>248</v>
      </c>
      <c r="C401" s="29" t="s">
        <v>264</v>
      </c>
      <c r="D401" s="29"/>
      <c r="E401" s="29"/>
      <c r="F401" s="1" t="s">
        <v>240</v>
      </c>
      <c r="G401" s="30">
        <v>134700</v>
      </c>
      <c r="H401" s="30"/>
      <c r="I401" s="30"/>
      <c r="J401" s="30"/>
      <c r="K401" s="30"/>
      <c r="L401" s="31">
        <f t="shared" si="6"/>
        <v>134700</v>
      </c>
      <c r="M401" s="31"/>
      <c r="N401" s="4">
        <v>9.4360352422907496</v>
      </c>
      <c r="O401" s="2">
        <v>-20558.02</v>
      </c>
    </row>
    <row r="402" spans="1:15" ht="23.25" customHeight="1" thickBot="1" x14ac:dyDescent="0.3">
      <c r="A402" s="5" t="s">
        <v>90</v>
      </c>
      <c r="B402" s="1" t="s">
        <v>248</v>
      </c>
      <c r="C402" s="29" t="s">
        <v>264</v>
      </c>
      <c r="D402" s="29"/>
      <c r="E402" s="29"/>
      <c r="F402" s="1" t="s">
        <v>91</v>
      </c>
      <c r="G402" s="30">
        <v>8110000</v>
      </c>
      <c r="H402" s="30"/>
      <c r="I402" s="30"/>
      <c r="J402" s="30"/>
      <c r="K402" s="30"/>
      <c r="L402" s="31">
        <f t="shared" si="6"/>
        <v>8110000</v>
      </c>
      <c r="M402" s="31"/>
      <c r="N402" s="4">
        <v>23.996234839476813</v>
      </c>
      <c r="O402" s="2">
        <v>-2556766.66</v>
      </c>
    </row>
    <row r="403" spans="1:15" ht="15" customHeight="1" thickBot="1" x14ac:dyDescent="0.3">
      <c r="A403" s="5" t="s">
        <v>100</v>
      </c>
      <c r="B403" s="1" t="s">
        <v>248</v>
      </c>
      <c r="C403" s="29" t="s">
        <v>264</v>
      </c>
      <c r="D403" s="29"/>
      <c r="E403" s="29"/>
      <c r="F403" s="1" t="s">
        <v>101</v>
      </c>
      <c r="G403" s="30">
        <v>8110000</v>
      </c>
      <c r="H403" s="30"/>
      <c r="I403" s="30"/>
      <c r="J403" s="30"/>
      <c r="K403" s="30"/>
      <c r="L403" s="31">
        <f t="shared" si="6"/>
        <v>8110000</v>
      </c>
      <c r="M403" s="31"/>
      <c r="N403" s="4">
        <v>23.996234839476813</v>
      </c>
      <c r="O403" s="2">
        <v>-2556766.66</v>
      </c>
    </row>
    <row r="404" spans="1:15" ht="34.5" customHeight="1" thickBot="1" x14ac:dyDescent="0.3">
      <c r="A404" s="5" t="s">
        <v>261</v>
      </c>
      <c r="B404" s="1" t="s">
        <v>248</v>
      </c>
      <c r="C404" s="29" t="s">
        <v>264</v>
      </c>
      <c r="D404" s="29"/>
      <c r="E404" s="29"/>
      <c r="F404" s="1" t="s">
        <v>262</v>
      </c>
      <c r="G404" s="30">
        <v>6190000</v>
      </c>
      <c r="H404" s="30"/>
      <c r="I404" s="30"/>
      <c r="J404" s="30"/>
      <c r="K404" s="30"/>
      <c r="L404" s="31">
        <f t="shared" si="6"/>
        <v>6190000</v>
      </c>
      <c r="M404" s="31"/>
      <c r="N404" s="4">
        <v>55.902585872576168</v>
      </c>
      <c r="O404" s="2">
        <v>-636766.66</v>
      </c>
    </row>
    <row r="405" spans="1:15" ht="15" customHeight="1" thickBot="1" x14ac:dyDescent="0.3">
      <c r="A405" s="5" t="s">
        <v>102</v>
      </c>
      <c r="B405" s="1" t="s">
        <v>248</v>
      </c>
      <c r="C405" s="29" t="s">
        <v>264</v>
      </c>
      <c r="D405" s="29"/>
      <c r="E405" s="29"/>
      <c r="F405" s="1" t="s">
        <v>103</v>
      </c>
      <c r="G405" s="30">
        <v>1920000</v>
      </c>
      <c r="H405" s="30"/>
      <c r="I405" s="30"/>
      <c r="J405" s="30"/>
      <c r="K405" s="30"/>
      <c r="L405" s="31">
        <f t="shared" si="6"/>
        <v>1920000</v>
      </c>
      <c r="M405" s="31"/>
      <c r="N405" s="4">
        <v>0</v>
      </c>
      <c r="O405" s="2">
        <v>-1920000</v>
      </c>
    </row>
    <row r="406" spans="1:15" ht="15" customHeight="1" thickBot="1" x14ac:dyDescent="0.3">
      <c r="A406" s="5" t="s">
        <v>265</v>
      </c>
      <c r="B406" s="1" t="s">
        <v>248</v>
      </c>
      <c r="C406" s="29" t="s">
        <v>266</v>
      </c>
      <c r="D406" s="29"/>
      <c r="E406" s="29"/>
      <c r="F406" s="1"/>
      <c r="G406" s="30">
        <v>28631300</v>
      </c>
      <c r="H406" s="30"/>
      <c r="I406" s="30"/>
      <c r="J406" s="30"/>
      <c r="K406" s="30"/>
      <c r="L406" s="31">
        <f t="shared" si="6"/>
        <v>28631300</v>
      </c>
      <c r="M406" s="31"/>
      <c r="N406" s="4">
        <v>48.356689610519744</v>
      </c>
      <c r="O406" s="2">
        <v>-3350024.08</v>
      </c>
    </row>
    <row r="407" spans="1:15" ht="34.5" customHeight="1" thickBot="1" x14ac:dyDescent="0.3">
      <c r="A407" s="5" t="s">
        <v>15</v>
      </c>
      <c r="B407" s="1" t="s">
        <v>248</v>
      </c>
      <c r="C407" s="29" t="s">
        <v>266</v>
      </c>
      <c r="D407" s="29"/>
      <c r="E407" s="29"/>
      <c r="F407" s="1" t="s">
        <v>16</v>
      </c>
      <c r="G407" s="30">
        <v>10487300</v>
      </c>
      <c r="H407" s="30"/>
      <c r="I407" s="30"/>
      <c r="J407" s="30"/>
      <c r="K407" s="30"/>
      <c r="L407" s="31">
        <f t="shared" si="6"/>
        <v>10487300</v>
      </c>
      <c r="M407" s="31"/>
      <c r="N407" s="4">
        <v>44.735214538676601</v>
      </c>
      <c r="O407" s="2">
        <v>-1482477.87</v>
      </c>
    </row>
    <row r="408" spans="1:15" ht="15" customHeight="1" thickBot="1" x14ac:dyDescent="0.3">
      <c r="A408" s="5" t="s">
        <v>233</v>
      </c>
      <c r="B408" s="1" t="s">
        <v>248</v>
      </c>
      <c r="C408" s="29" t="s">
        <v>266</v>
      </c>
      <c r="D408" s="29"/>
      <c r="E408" s="29"/>
      <c r="F408" s="1" t="s">
        <v>234</v>
      </c>
      <c r="G408" s="30">
        <v>10487300</v>
      </c>
      <c r="H408" s="30"/>
      <c r="I408" s="30"/>
      <c r="J408" s="30"/>
      <c r="K408" s="30"/>
      <c r="L408" s="31">
        <f t="shared" si="6"/>
        <v>10487300</v>
      </c>
      <c r="M408" s="31"/>
      <c r="N408" s="4">
        <v>44.735214538676601</v>
      </c>
      <c r="O408" s="2">
        <v>-1482477.87</v>
      </c>
    </row>
    <row r="409" spans="1:15" ht="15" customHeight="1" thickBot="1" x14ac:dyDescent="0.3">
      <c r="A409" s="5" t="s">
        <v>235</v>
      </c>
      <c r="B409" s="1" t="s">
        <v>248</v>
      </c>
      <c r="C409" s="29" t="s">
        <v>266</v>
      </c>
      <c r="D409" s="29"/>
      <c r="E409" s="29"/>
      <c r="F409" s="1" t="s">
        <v>236</v>
      </c>
      <c r="G409" s="30">
        <v>8036100</v>
      </c>
      <c r="H409" s="30"/>
      <c r="I409" s="30"/>
      <c r="J409" s="30"/>
      <c r="K409" s="30"/>
      <c r="L409" s="31">
        <f t="shared" si="6"/>
        <v>8036100</v>
      </c>
      <c r="M409" s="31"/>
      <c r="N409" s="4">
        <v>37.793335960591129</v>
      </c>
      <c r="O409" s="2">
        <v>-1262795.28</v>
      </c>
    </row>
    <row r="410" spans="1:15" ht="15" customHeight="1" thickBot="1" x14ac:dyDescent="0.3">
      <c r="A410" s="5" t="s">
        <v>267</v>
      </c>
      <c r="B410" s="1" t="s">
        <v>248</v>
      </c>
      <c r="C410" s="29" t="s">
        <v>266</v>
      </c>
      <c r="D410" s="29"/>
      <c r="E410" s="29"/>
      <c r="F410" s="1" t="s">
        <v>268</v>
      </c>
      <c r="G410" s="30">
        <v>8200</v>
      </c>
      <c r="H410" s="30"/>
      <c r="I410" s="30"/>
      <c r="J410" s="30"/>
      <c r="K410" s="30"/>
      <c r="L410" s="31">
        <f t="shared" si="6"/>
        <v>8200</v>
      </c>
      <c r="M410" s="31"/>
      <c r="N410" s="4">
        <v>23.636800000000001</v>
      </c>
      <c r="O410" s="2">
        <v>-1909.08</v>
      </c>
    </row>
    <row r="411" spans="1:15" ht="23.25" customHeight="1" thickBot="1" x14ac:dyDescent="0.3">
      <c r="A411" s="5" t="s">
        <v>237</v>
      </c>
      <c r="B411" s="1" t="s">
        <v>248</v>
      </c>
      <c r="C411" s="29" t="s">
        <v>266</v>
      </c>
      <c r="D411" s="29"/>
      <c r="E411" s="29"/>
      <c r="F411" s="1" t="s">
        <v>238</v>
      </c>
      <c r="G411" s="30">
        <v>2443000</v>
      </c>
      <c r="H411" s="30"/>
      <c r="I411" s="30"/>
      <c r="J411" s="30"/>
      <c r="K411" s="30"/>
      <c r="L411" s="31">
        <f t="shared" si="6"/>
        <v>2443000</v>
      </c>
      <c r="M411" s="31"/>
      <c r="N411" s="4">
        <v>66.496383076923067</v>
      </c>
      <c r="O411" s="2">
        <v>-217773.51</v>
      </c>
    </row>
    <row r="412" spans="1:15" ht="15" customHeight="1" thickBot="1" x14ac:dyDescent="0.3">
      <c r="A412" s="5" t="s">
        <v>33</v>
      </c>
      <c r="B412" s="1" t="s">
        <v>248</v>
      </c>
      <c r="C412" s="29" t="s">
        <v>266</v>
      </c>
      <c r="D412" s="29"/>
      <c r="E412" s="29"/>
      <c r="F412" s="1" t="s">
        <v>34</v>
      </c>
      <c r="G412" s="30">
        <v>18142800</v>
      </c>
      <c r="H412" s="30"/>
      <c r="I412" s="30"/>
      <c r="J412" s="30"/>
      <c r="K412" s="30"/>
      <c r="L412" s="31">
        <f t="shared" si="6"/>
        <v>18142800</v>
      </c>
      <c r="M412" s="31"/>
      <c r="N412" s="4">
        <v>50.894752770729525</v>
      </c>
      <c r="O412" s="2">
        <v>-1867546.21</v>
      </c>
    </row>
    <row r="413" spans="1:15" ht="23.25" customHeight="1" thickBot="1" x14ac:dyDescent="0.3">
      <c r="A413" s="5" t="s">
        <v>35</v>
      </c>
      <c r="B413" s="1" t="s">
        <v>248</v>
      </c>
      <c r="C413" s="29" t="s">
        <v>266</v>
      </c>
      <c r="D413" s="29"/>
      <c r="E413" s="29"/>
      <c r="F413" s="1" t="s">
        <v>36</v>
      </c>
      <c r="G413" s="30">
        <v>18142800</v>
      </c>
      <c r="H413" s="30"/>
      <c r="I413" s="30"/>
      <c r="J413" s="30"/>
      <c r="K413" s="30"/>
      <c r="L413" s="31">
        <f t="shared" si="6"/>
        <v>18142800</v>
      </c>
      <c r="M413" s="31"/>
      <c r="N413" s="4">
        <v>50.894752770729525</v>
      </c>
      <c r="O413" s="2">
        <v>-1867546.21</v>
      </c>
    </row>
    <row r="414" spans="1:15" ht="15" customHeight="1" thickBot="1" x14ac:dyDescent="0.3">
      <c r="A414" s="5" t="s">
        <v>37</v>
      </c>
      <c r="B414" s="1" t="s">
        <v>248</v>
      </c>
      <c r="C414" s="29" t="s">
        <v>266</v>
      </c>
      <c r="D414" s="29"/>
      <c r="E414" s="29"/>
      <c r="F414" s="1" t="s">
        <v>38</v>
      </c>
      <c r="G414" s="30">
        <v>18142800</v>
      </c>
      <c r="H414" s="30"/>
      <c r="I414" s="30"/>
      <c r="J414" s="30"/>
      <c r="K414" s="30"/>
      <c r="L414" s="31">
        <f t="shared" si="6"/>
        <v>18142800</v>
      </c>
      <c r="M414" s="31"/>
      <c r="N414" s="4">
        <v>50.894752770729525</v>
      </c>
      <c r="O414" s="2">
        <v>-1867546.21</v>
      </c>
    </row>
    <row r="415" spans="1:15" ht="15" customHeight="1" thickBot="1" x14ac:dyDescent="0.3">
      <c r="A415" s="5" t="s">
        <v>39</v>
      </c>
      <c r="B415" s="1" t="s">
        <v>248</v>
      </c>
      <c r="C415" s="29" t="s">
        <v>266</v>
      </c>
      <c r="D415" s="29"/>
      <c r="E415" s="29"/>
      <c r="F415" s="1" t="s">
        <v>40</v>
      </c>
      <c r="G415" s="30">
        <v>1200</v>
      </c>
      <c r="H415" s="30"/>
      <c r="I415" s="30"/>
      <c r="J415" s="30"/>
      <c r="K415" s="30"/>
      <c r="L415" s="31">
        <f t="shared" si="6"/>
        <v>1200</v>
      </c>
      <c r="M415" s="31"/>
      <c r="N415" s="4">
        <v>100</v>
      </c>
      <c r="O415" s="2">
        <v>0</v>
      </c>
    </row>
    <row r="416" spans="1:15" ht="15" customHeight="1" thickBot="1" x14ac:dyDescent="0.3">
      <c r="A416" s="5" t="s">
        <v>41</v>
      </c>
      <c r="B416" s="1" t="s">
        <v>248</v>
      </c>
      <c r="C416" s="29" t="s">
        <v>266</v>
      </c>
      <c r="D416" s="29"/>
      <c r="E416" s="29"/>
      <c r="F416" s="1" t="s">
        <v>42</v>
      </c>
      <c r="G416" s="30">
        <v>1200</v>
      </c>
      <c r="H416" s="30"/>
      <c r="I416" s="30"/>
      <c r="J416" s="30"/>
      <c r="K416" s="30"/>
      <c r="L416" s="31">
        <f t="shared" si="6"/>
        <v>1200</v>
      </c>
      <c r="M416" s="31"/>
      <c r="N416" s="4">
        <v>100</v>
      </c>
      <c r="O416" s="2">
        <v>0</v>
      </c>
    </row>
    <row r="417" spans="1:15" ht="15" customHeight="1" thickBot="1" x14ac:dyDescent="0.3">
      <c r="A417" s="5" t="s">
        <v>43</v>
      </c>
      <c r="B417" s="1" t="s">
        <v>248</v>
      </c>
      <c r="C417" s="29" t="s">
        <v>266</v>
      </c>
      <c r="D417" s="29"/>
      <c r="E417" s="29"/>
      <c r="F417" s="1" t="s">
        <v>44</v>
      </c>
      <c r="G417" s="30">
        <v>1200</v>
      </c>
      <c r="H417" s="30"/>
      <c r="I417" s="30"/>
      <c r="J417" s="30"/>
      <c r="K417" s="30"/>
      <c r="L417" s="31">
        <f t="shared" si="6"/>
        <v>1200</v>
      </c>
      <c r="M417" s="31"/>
      <c r="N417" s="4">
        <v>100</v>
      </c>
      <c r="O417" s="2">
        <v>0</v>
      </c>
    </row>
    <row r="418" spans="1:15" ht="15" customHeight="1" thickBot="1" x14ac:dyDescent="0.3">
      <c r="A418" s="5" t="s">
        <v>269</v>
      </c>
      <c r="B418" s="1" t="s">
        <v>248</v>
      </c>
      <c r="C418" s="29" t="s">
        <v>270</v>
      </c>
      <c r="D418" s="29"/>
      <c r="E418" s="29"/>
      <c r="F418" s="1"/>
      <c r="G418" s="30">
        <v>100</v>
      </c>
      <c r="H418" s="30"/>
      <c r="I418" s="30"/>
      <c r="J418" s="30"/>
      <c r="K418" s="30"/>
      <c r="L418" s="31">
        <f t="shared" si="6"/>
        <v>100</v>
      </c>
      <c r="M418" s="31"/>
      <c r="N418" s="4">
        <v>0</v>
      </c>
      <c r="O418" s="2">
        <v>-100</v>
      </c>
    </row>
    <row r="419" spans="1:15" ht="15" customHeight="1" thickBot="1" x14ac:dyDescent="0.3">
      <c r="A419" s="5" t="s">
        <v>33</v>
      </c>
      <c r="B419" s="1" t="s">
        <v>248</v>
      </c>
      <c r="C419" s="29" t="s">
        <v>270</v>
      </c>
      <c r="D419" s="29"/>
      <c r="E419" s="29"/>
      <c r="F419" s="1" t="s">
        <v>34</v>
      </c>
      <c r="G419" s="30">
        <v>100</v>
      </c>
      <c r="H419" s="30"/>
      <c r="I419" s="30"/>
      <c r="J419" s="30"/>
      <c r="K419" s="30"/>
      <c r="L419" s="31">
        <f t="shared" si="6"/>
        <v>100</v>
      </c>
      <c r="M419" s="31"/>
      <c r="N419" s="4">
        <v>0</v>
      </c>
      <c r="O419" s="2">
        <v>-100</v>
      </c>
    </row>
    <row r="420" spans="1:15" ht="23.25" customHeight="1" thickBot="1" x14ac:dyDescent="0.3">
      <c r="A420" s="5" t="s">
        <v>35</v>
      </c>
      <c r="B420" s="1" t="s">
        <v>248</v>
      </c>
      <c r="C420" s="29" t="s">
        <v>270</v>
      </c>
      <c r="D420" s="29"/>
      <c r="E420" s="29"/>
      <c r="F420" s="1" t="s">
        <v>36</v>
      </c>
      <c r="G420" s="30">
        <v>100</v>
      </c>
      <c r="H420" s="30"/>
      <c r="I420" s="30"/>
      <c r="J420" s="30"/>
      <c r="K420" s="30"/>
      <c r="L420" s="31">
        <f t="shared" si="6"/>
        <v>100</v>
      </c>
      <c r="M420" s="31"/>
      <c r="N420" s="4">
        <v>0</v>
      </c>
      <c r="O420" s="2">
        <v>-100</v>
      </c>
    </row>
    <row r="421" spans="1:15" ht="15" customHeight="1" thickBot="1" x14ac:dyDescent="0.3">
      <c r="A421" s="5" t="s">
        <v>37</v>
      </c>
      <c r="B421" s="1" t="s">
        <v>248</v>
      </c>
      <c r="C421" s="29" t="s">
        <v>270</v>
      </c>
      <c r="D421" s="29"/>
      <c r="E421" s="29"/>
      <c r="F421" s="1" t="s">
        <v>38</v>
      </c>
      <c r="G421" s="30">
        <v>100</v>
      </c>
      <c r="H421" s="30"/>
      <c r="I421" s="30"/>
      <c r="J421" s="30"/>
      <c r="K421" s="30"/>
      <c r="L421" s="31">
        <f t="shared" si="6"/>
        <v>100</v>
      </c>
      <c r="M421" s="31"/>
      <c r="N421" s="4">
        <v>0</v>
      </c>
      <c r="O421" s="2">
        <v>-100</v>
      </c>
    </row>
    <row r="422" spans="1:15" ht="15" customHeight="1" thickBot="1" x14ac:dyDescent="0.3">
      <c r="A422" s="5" t="s">
        <v>271</v>
      </c>
      <c r="B422" s="1" t="s">
        <v>248</v>
      </c>
      <c r="C422" s="29" t="s">
        <v>272</v>
      </c>
      <c r="D422" s="29"/>
      <c r="E422" s="29"/>
      <c r="F422" s="1"/>
      <c r="G422" s="30">
        <v>620800</v>
      </c>
      <c r="H422" s="30"/>
      <c r="I422" s="30"/>
      <c r="J422" s="30"/>
      <c r="K422" s="30"/>
      <c r="L422" s="31">
        <f t="shared" si="6"/>
        <v>620800</v>
      </c>
      <c r="M422" s="31"/>
      <c r="N422" s="4">
        <v>99.369747899159663</v>
      </c>
      <c r="O422" s="2">
        <v>-450</v>
      </c>
    </row>
    <row r="423" spans="1:15" ht="15" customHeight="1" thickBot="1" x14ac:dyDescent="0.3">
      <c r="A423" s="5" t="s">
        <v>33</v>
      </c>
      <c r="B423" s="1" t="s">
        <v>248</v>
      </c>
      <c r="C423" s="29" t="s">
        <v>272</v>
      </c>
      <c r="D423" s="29"/>
      <c r="E423" s="29"/>
      <c r="F423" s="1" t="s">
        <v>34</v>
      </c>
      <c r="G423" s="30">
        <v>620800</v>
      </c>
      <c r="H423" s="30"/>
      <c r="I423" s="30"/>
      <c r="J423" s="30"/>
      <c r="K423" s="30"/>
      <c r="L423" s="31">
        <f t="shared" si="6"/>
        <v>620800</v>
      </c>
      <c r="M423" s="31"/>
      <c r="N423" s="4">
        <v>99.369747899159663</v>
      </c>
      <c r="O423" s="2">
        <v>-450</v>
      </c>
    </row>
    <row r="424" spans="1:15" ht="23.25" customHeight="1" thickBot="1" x14ac:dyDescent="0.3">
      <c r="A424" s="5" t="s">
        <v>35</v>
      </c>
      <c r="B424" s="1" t="s">
        <v>248</v>
      </c>
      <c r="C424" s="29" t="s">
        <v>272</v>
      </c>
      <c r="D424" s="29"/>
      <c r="E424" s="29"/>
      <c r="F424" s="1" t="s">
        <v>36</v>
      </c>
      <c r="G424" s="30">
        <v>620800</v>
      </c>
      <c r="H424" s="30"/>
      <c r="I424" s="30"/>
      <c r="J424" s="30"/>
      <c r="K424" s="30"/>
      <c r="L424" s="31">
        <f t="shared" si="6"/>
        <v>620800</v>
      </c>
      <c r="M424" s="31"/>
      <c r="N424" s="4">
        <v>99.369747899159663</v>
      </c>
      <c r="O424" s="2">
        <v>-450</v>
      </c>
    </row>
    <row r="425" spans="1:15" ht="15" customHeight="1" thickBot="1" x14ac:dyDescent="0.3">
      <c r="A425" s="5" t="s">
        <v>37</v>
      </c>
      <c r="B425" s="1" t="s">
        <v>248</v>
      </c>
      <c r="C425" s="29" t="s">
        <v>272</v>
      </c>
      <c r="D425" s="29"/>
      <c r="E425" s="29"/>
      <c r="F425" s="1" t="s">
        <v>38</v>
      </c>
      <c r="G425" s="30">
        <v>620800</v>
      </c>
      <c r="H425" s="30"/>
      <c r="I425" s="30"/>
      <c r="J425" s="30"/>
      <c r="K425" s="30"/>
      <c r="L425" s="31">
        <f t="shared" si="6"/>
        <v>620800</v>
      </c>
      <c r="M425" s="31"/>
      <c r="N425" s="4">
        <v>99.369747899159663</v>
      </c>
      <c r="O425" s="2">
        <v>-450</v>
      </c>
    </row>
    <row r="426" spans="1:15" ht="15" customHeight="1" thickBot="1" x14ac:dyDescent="0.3">
      <c r="A426" s="11" t="s">
        <v>273</v>
      </c>
      <c r="B426" s="3" t="s">
        <v>274</v>
      </c>
      <c r="C426" s="38"/>
      <c r="D426" s="38"/>
      <c r="E426" s="38"/>
      <c r="F426" s="3"/>
      <c r="G426" s="39">
        <v>321198585.49000001</v>
      </c>
      <c r="H426" s="39"/>
      <c r="I426" s="39"/>
      <c r="J426" s="39"/>
      <c r="K426" s="39"/>
      <c r="L426" s="31">
        <f t="shared" si="6"/>
        <v>321198585.49000001</v>
      </c>
      <c r="M426" s="31"/>
      <c r="N426" s="10">
        <v>5.5866517213726823</v>
      </c>
      <c r="O426" s="9">
        <v>-33665872.170000002</v>
      </c>
    </row>
    <row r="427" spans="1:15" ht="34.5" customHeight="1" thickBot="1" x14ac:dyDescent="0.3">
      <c r="A427" s="5" t="s">
        <v>275</v>
      </c>
      <c r="B427" s="1" t="s">
        <v>274</v>
      </c>
      <c r="C427" s="29" t="s">
        <v>276</v>
      </c>
      <c r="D427" s="29"/>
      <c r="E427" s="29"/>
      <c r="F427" s="1"/>
      <c r="G427" s="30">
        <v>286922200</v>
      </c>
      <c r="H427" s="30"/>
      <c r="I427" s="30"/>
      <c r="J427" s="30"/>
      <c r="K427" s="30"/>
      <c r="L427" s="31">
        <f t="shared" si="6"/>
        <v>286922200</v>
      </c>
      <c r="M427" s="31"/>
      <c r="N427" s="4">
        <v>0</v>
      </c>
      <c r="O427" s="2">
        <v>-19082200</v>
      </c>
    </row>
    <row r="428" spans="1:15" ht="15" customHeight="1" thickBot="1" x14ac:dyDescent="0.3">
      <c r="A428" s="5" t="s">
        <v>173</v>
      </c>
      <c r="B428" s="1" t="s">
        <v>274</v>
      </c>
      <c r="C428" s="29" t="s">
        <v>276</v>
      </c>
      <c r="D428" s="29"/>
      <c r="E428" s="29"/>
      <c r="F428" s="1" t="s">
        <v>174</v>
      </c>
      <c r="G428" s="30">
        <v>286922200</v>
      </c>
      <c r="H428" s="30"/>
      <c r="I428" s="30"/>
      <c r="J428" s="30"/>
      <c r="K428" s="30"/>
      <c r="L428" s="31">
        <f t="shared" si="6"/>
        <v>286922200</v>
      </c>
      <c r="M428" s="31"/>
      <c r="N428" s="4">
        <v>0</v>
      </c>
      <c r="O428" s="2">
        <v>-19082200</v>
      </c>
    </row>
    <row r="429" spans="1:15" ht="15" customHeight="1" thickBot="1" x14ac:dyDescent="0.3">
      <c r="A429" s="5" t="s">
        <v>175</v>
      </c>
      <c r="B429" s="1" t="s">
        <v>274</v>
      </c>
      <c r="C429" s="29" t="s">
        <v>276</v>
      </c>
      <c r="D429" s="29"/>
      <c r="E429" s="29"/>
      <c r="F429" s="1" t="s">
        <v>176</v>
      </c>
      <c r="G429" s="30">
        <v>286922200</v>
      </c>
      <c r="H429" s="30"/>
      <c r="I429" s="30"/>
      <c r="J429" s="30"/>
      <c r="K429" s="30"/>
      <c r="L429" s="31">
        <f t="shared" si="6"/>
        <v>286922200</v>
      </c>
      <c r="M429" s="31"/>
      <c r="N429" s="4">
        <v>0</v>
      </c>
      <c r="O429" s="2">
        <v>-19082200</v>
      </c>
    </row>
    <row r="430" spans="1:15" ht="23.25" customHeight="1" thickBot="1" x14ac:dyDescent="0.3">
      <c r="A430" s="5" t="s">
        <v>177</v>
      </c>
      <c r="B430" s="1" t="s">
        <v>274</v>
      </c>
      <c r="C430" s="29" t="s">
        <v>276</v>
      </c>
      <c r="D430" s="29"/>
      <c r="E430" s="29"/>
      <c r="F430" s="1" t="s">
        <v>178</v>
      </c>
      <c r="G430" s="30">
        <v>286922200</v>
      </c>
      <c r="H430" s="30"/>
      <c r="I430" s="30"/>
      <c r="J430" s="30"/>
      <c r="K430" s="30"/>
      <c r="L430" s="31">
        <f t="shared" si="6"/>
        <v>286922200</v>
      </c>
      <c r="M430" s="31"/>
      <c r="N430" s="4">
        <v>0</v>
      </c>
      <c r="O430" s="2">
        <v>-19082200</v>
      </c>
    </row>
    <row r="431" spans="1:15" ht="34.5" customHeight="1" thickBot="1" x14ac:dyDescent="0.3">
      <c r="A431" s="5" t="s">
        <v>277</v>
      </c>
      <c r="B431" s="1" t="s">
        <v>274</v>
      </c>
      <c r="C431" s="29" t="s">
        <v>278</v>
      </c>
      <c r="D431" s="29"/>
      <c r="E431" s="29"/>
      <c r="F431" s="1"/>
      <c r="G431" s="30">
        <v>11955100</v>
      </c>
      <c r="H431" s="30"/>
      <c r="I431" s="30"/>
      <c r="J431" s="30"/>
      <c r="K431" s="30"/>
      <c r="L431" s="31">
        <f t="shared" si="6"/>
        <v>11955100</v>
      </c>
      <c r="M431" s="31"/>
      <c r="N431" s="4">
        <v>0</v>
      </c>
      <c r="O431" s="2">
        <v>-11764000</v>
      </c>
    </row>
    <row r="432" spans="1:15" ht="15" customHeight="1" thickBot="1" x14ac:dyDescent="0.3">
      <c r="A432" s="5" t="s">
        <v>173</v>
      </c>
      <c r="B432" s="1" t="s">
        <v>274</v>
      </c>
      <c r="C432" s="29" t="s">
        <v>278</v>
      </c>
      <c r="D432" s="29"/>
      <c r="E432" s="29"/>
      <c r="F432" s="1" t="s">
        <v>174</v>
      </c>
      <c r="G432" s="30">
        <v>11955100</v>
      </c>
      <c r="H432" s="30"/>
      <c r="I432" s="30"/>
      <c r="J432" s="30"/>
      <c r="K432" s="30"/>
      <c r="L432" s="31">
        <f t="shared" si="6"/>
        <v>11955100</v>
      </c>
      <c r="M432" s="31"/>
      <c r="N432" s="4">
        <v>0</v>
      </c>
      <c r="O432" s="2">
        <v>-11764000</v>
      </c>
    </row>
    <row r="433" spans="1:15" ht="15" customHeight="1" thickBot="1" x14ac:dyDescent="0.3">
      <c r="A433" s="5" t="s">
        <v>175</v>
      </c>
      <c r="B433" s="1" t="s">
        <v>274</v>
      </c>
      <c r="C433" s="29" t="s">
        <v>278</v>
      </c>
      <c r="D433" s="29"/>
      <c r="E433" s="29"/>
      <c r="F433" s="1" t="s">
        <v>176</v>
      </c>
      <c r="G433" s="30">
        <v>11955100</v>
      </c>
      <c r="H433" s="30"/>
      <c r="I433" s="30"/>
      <c r="J433" s="30"/>
      <c r="K433" s="30"/>
      <c r="L433" s="31">
        <f t="shared" si="6"/>
        <v>11955100</v>
      </c>
      <c r="M433" s="31"/>
      <c r="N433" s="4">
        <v>0</v>
      </c>
      <c r="O433" s="2">
        <v>-11764000</v>
      </c>
    </row>
    <row r="434" spans="1:15" ht="23.25" customHeight="1" thickBot="1" x14ac:dyDescent="0.3">
      <c r="A434" s="5" t="s">
        <v>177</v>
      </c>
      <c r="B434" s="1" t="s">
        <v>274</v>
      </c>
      <c r="C434" s="29" t="s">
        <v>278</v>
      </c>
      <c r="D434" s="29"/>
      <c r="E434" s="29"/>
      <c r="F434" s="1" t="s">
        <v>178</v>
      </c>
      <c r="G434" s="30">
        <v>11955100</v>
      </c>
      <c r="H434" s="30"/>
      <c r="I434" s="30"/>
      <c r="J434" s="30"/>
      <c r="K434" s="30"/>
      <c r="L434" s="31">
        <f t="shared" si="6"/>
        <v>11955100</v>
      </c>
      <c r="M434" s="31"/>
      <c r="N434" s="4">
        <v>0</v>
      </c>
      <c r="O434" s="2">
        <v>-11764000</v>
      </c>
    </row>
    <row r="435" spans="1:15" ht="15" customHeight="1" thickBot="1" x14ac:dyDescent="0.3">
      <c r="A435" s="5" t="s">
        <v>227</v>
      </c>
      <c r="B435" s="1" t="s">
        <v>274</v>
      </c>
      <c r="C435" s="29" t="s">
        <v>228</v>
      </c>
      <c r="D435" s="29"/>
      <c r="E435" s="29"/>
      <c r="F435" s="1"/>
      <c r="G435" s="30">
        <v>174000</v>
      </c>
      <c r="H435" s="30"/>
      <c r="I435" s="30"/>
      <c r="J435" s="30"/>
      <c r="K435" s="30"/>
      <c r="L435" s="31">
        <f t="shared" si="6"/>
        <v>174000</v>
      </c>
      <c r="M435" s="31"/>
      <c r="N435" s="4">
        <v>0</v>
      </c>
      <c r="O435" s="2">
        <v>0</v>
      </c>
    </row>
    <row r="436" spans="1:15" ht="15" customHeight="1" thickBot="1" x14ac:dyDescent="0.3">
      <c r="A436" s="5" t="s">
        <v>173</v>
      </c>
      <c r="B436" s="1" t="s">
        <v>274</v>
      </c>
      <c r="C436" s="29" t="s">
        <v>228</v>
      </c>
      <c r="D436" s="29"/>
      <c r="E436" s="29"/>
      <c r="F436" s="1" t="s">
        <v>174</v>
      </c>
      <c r="G436" s="30">
        <v>174000</v>
      </c>
      <c r="H436" s="30"/>
      <c r="I436" s="30"/>
      <c r="J436" s="30"/>
      <c r="K436" s="30"/>
      <c r="L436" s="31">
        <f t="shared" si="6"/>
        <v>174000</v>
      </c>
      <c r="M436" s="31"/>
      <c r="N436" s="4">
        <v>0</v>
      </c>
      <c r="O436" s="2">
        <v>0</v>
      </c>
    </row>
    <row r="437" spans="1:15" ht="15" customHeight="1" thickBot="1" x14ac:dyDescent="0.3">
      <c r="A437" s="5" t="s">
        <v>175</v>
      </c>
      <c r="B437" s="1" t="s">
        <v>274</v>
      </c>
      <c r="C437" s="29" t="s">
        <v>228</v>
      </c>
      <c r="D437" s="29"/>
      <c r="E437" s="29"/>
      <c r="F437" s="1" t="s">
        <v>176</v>
      </c>
      <c r="G437" s="30">
        <v>174000</v>
      </c>
      <c r="H437" s="30"/>
      <c r="I437" s="30"/>
      <c r="J437" s="30"/>
      <c r="K437" s="30"/>
      <c r="L437" s="31">
        <f t="shared" si="6"/>
        <v>174000</v>
      </c>
      <c r="M437" s="31"/>
      <c r="N437" s="4">
        <v>0</v>
      </c>
      <c r="O437" s="2">
        <v>0</v>
      </c>
    </row>
    <row r="438" spans="1:15" ht="23.25" customHeight="1" thickBot="1" x14ac:dyDescent="0.3">
      <c r="A438" s="5" t="s">
        <v>177</v>
      </c>
      <c r="B438" s="1" t="s">
        <v>274</v>
      </c>
      <c r="C438" s="29" t="s">
        <v>228</v>
      </c>
      <c r="D438" s="29"/>
      <c r="E438" s="29"/>
      <c r="F438" s="1" t="s">
        <v>178</v>
      </c>
      <c r="G438" s="30">
        <v>174000</v>
      </c>
      <c r="H438" s="30"/>
      <c r="I438" s="30"/>
      <c r="J438" s="30"/>
      <c r="K438" s="30"/>
      <c r="L438" s="31">
        <f t="shared" si="6"/>
        <v>174000</v>
      </c>
      <c r="M438" s="31"/>
      <c r="N438" s="4">
        <v>0</v>
      </c>
      <c r="O438" s="2">
        <v>0</v>
      </c>
    </row>
    <row r="439" spans="1:15" ht="15" customHeight="1" thickBot="1" x14ac:dyDescent="0.3">
      <c r="A439" s="5" t="s">
        <v>279</v>
      </c>
      <c r="B439" s="1" t="s">
        <v>274</v>
      </c>
      <c r="C439" s="29" t="s">
        <v>280</v>
      </c>
      <c r="D439" s="29"/>
      <c r="E439" s="29"/>
      <c r="F439" s="1"/>
      <c r="G439" s="30">
        <v>7166685.4900000002</v>
      </c>
      <c r="H439" s="30"/>
      <c r="I439" s="30"/>
      <c r="J439" s="30"/>
      <c r="K439" s="30"/>
      <c r="L439" s="31">
        <f t="shared" si="6"/>
        <v>7166685.4900000002</v>
      </c>
      <c r="M439" s="31"/>
      <c r="N439" s="4">
        <v>99.910901758297115</v>
      </c>
      <c r="O439" s="2">
        <v>-586.14</v>
      </c>
    </row>
    <row r="440" spans="1:15" ht="34.5" customHeight="1" thickBot="1" x14ac:dyDescent="0.3">
      <c r="A440" s="5" t="s">
        <v>15</v>
      </c>
      <c r="B440" s="1" t="s">
        <v>274</v>
      </c>
      <c r="C440" s="29" t="s">
        <v>280</v>
      </c>
      <c r="D440" s="29"/>
      <c r="E440" s="29"/>
      <c r="F440" s="1" t="s">
        <v>16</v>
      </c>
      <c r="G440" s="30">
        <v>6248100</v>
      </c>
      <c r="H440" s="30"/>
      <c r="I440" s="30"/>
      <c r="J440" s="30"/>
      <c r="K440" s="30"/>
      <c r="L440" s="31">
        <f t="shared" si="6"/>
        <v>6248100</v>
      </c>
      <c r="M440" s="31"/>
      <c r="N440" s="4">
        <v>99.9024695857658</v>
      </c>
      <c r="O440" s="2">
        <v>-586.14</v>
      </c>
    </row>
    <row r="441" spans="1:15" ht="15" customHeight="1" thickBot="1" x14ac:dyDescent="0.3">
      <c r="A441" s="5" t="s">
        <v>233</v>
      </c>
      <c r="B441" s="1" t="s">
        <v>274</v>
      </c>
      <c r="C441" s="29" t="s">
        <v>280</v>
      </c>
      <c r="D441" s="29"/>
      <c r="E441" s="29"/>
      <c r="F441" s="1" t="s">
        <v>234</v>
      </c>
      <c r="G441" s="30">
        <v>6248100</v>
      </c>
      <c r="H441" s="30"/>
      <c r="I441" s="30"/>
      <c r="J441" s="30"/>
      <c r="K441" s="30"/>
      <c r="L441" s="31">
        <f t="shared" si="6"/>
        <v>6248100</v>
      </c>
      <c r="M441" s="31"/>
      <c r="N441" s="4">
        <v>99.9024695857658</v>
      </c>
      <c r="O441" s="2">
        <v>-586.14</v>
      </c>
    </row>
    <row r="442" spans="1:15" ht="15" customHeight="1" thickBot="1" x14ac:dyDescent="0.3">
      <c r="A442" s="5" t="s">
        <v>235</v>
      </c>
      <c r="B442" s="1" t="s">
        <v>274</v>
      </c>
      <c r="C442" s="29" t="s">
        <v>280</v>
      </c>
      <c r="D442" s="29"/>
      <c r="E442" s="29"/>
      <c r="F442" s="1" t="s">
        <v>236</v>
      </c>
      <c r="G442" s="30">
        <v>4798800</v>
      </c>
      <c r="H442" s="30"/>
      <c r="I442" s="30"/>
      <c r="J442" s="30"/>
      <c r="K442" s="30"/>
      <c r="L442" s="31">
        <f t="shared" si="6"/>
        <v>4798800</v>
      </c>
      <c r="M442" s="31"/>
      <c r="N442" s="4">
        <v>100</v>
      </c>
      <c r="O442" s="2">
        <v>0</v>
      </c>
    </row>
    <row r="443" spans="1:15" ht="23.25" customHeight="1" thickBot="1" x14ac:dyDescent="0.3">
      <c r="A443" s="5" t="s">
        <v>237</v>
      </c>
      <c r="B443" s="1" t="s">
        <v>274</v>
      </c>
      <c r="C443" s="29" t="s">
        <v>280</v>
      </c>
      <c r="D443" s="29"/>
      <c r="E443" s="29"/>
      <c r="F443" s="1" t="s">
        <v>238</v>
      </c>
      <c r="G443" s="30">
        <v>1449300</v>
      </c>
      <c r="H443" s="30"/>
      <c r="I443" s="30"/>
      <c r="J443" s="30"/>
      <c r="K443" s="30"/>
      <c r="L443" s="31">
        <f t="shared" si="6"/>
        <v>1449300</v>
      </c>
      <c r="M443" s="31"/>
      <c r="N443" s="4">
        <v>99.515586776859493</v>
      </c>
      <c r="O443" s="2">
        <v>-586.14</v>
      </c>
    </row>
    <row r="444" spans="1:15" ht="15" customHeight="1" thickBot="1" x14ac:dyDescent="0.3">
      <c r="A444" s="5" t="s">
        <v>33</v>
      </c>
      <c r="B444" s="1" t="s">
        <v>274</v>
      </c>
      <c r="C444" s="29" t="s">
        <v>280</v>
      </c>
      <c r="D444" s="29"/>
      <c r="E444" s="29"/>
      <c r="F444" s="1" t="s">
        <v>34</v>
      </c>
      <c r="G444" s="30">
        <v>918585.49</v>
      </c>
      <c r="H444" s="30"/>
      <c r="I444" s="30"/>
      <c r="J444" s="30"/>
      <c r="K444" s="30"/>
      <c r="L444" s="31">
        <f t="shared" si="6"/>
        <v>918585.49</v>
      </c>
      <c r="M444" s="31"/>
      <c r="N444" s="4">
        <v>100</v>
      </c>
      <c r="O444" s="2">
        <v>0</v>
      </c>
    </row>
    <row r="445" spans="1:15" ht="23.25" customHeight="1" thickBot="1" x14ac:dyDescent="0.3">
      <c r="A445" s="5" t="s">
        <v>35</v>
      </c>
      <c r="B445" s="1" t="s">
        <v>274</v>
      </c>
      <c r="C445" s="29" t="s">
        <v>280</v>
      </c>
      <c r="D445" s="29"/>
      <c r="E445" s="29"/>
      <c r="F445" s="1" t="s">
        <v>36</v>
      </c>
      <c r="G445" s="30">
        <v>918585.49</v>
      </c>
      <c r="H445" s="30"/>
      <c r="I445" s="30"/>
      <c r="J445" s="30"/>
      <c r="K445" s="30"/>
      <c r="L445" s="31">
        <f t="shared" si="6"/>
        <v>918585.49</v>
      </c>
      <c r="M445" s="31"/>
      <c r="N445" s="4">
        <v>100</v>
      </c>
      <c r="O445" s="2">
        <v>0</v>
      </c>
    </row>
    <row r="446" spans="1:15" ht="15" customHeight="1" thickBot="1" x14ac:dyDescent="0.3">
      <c r="A446" s="5" t="s">
        <v>37</v>
      </c>
      <c r="B446" s="1" t="s">
        <v>274</v>
      </c>
      <c r="C446" s="29" t="s">
        <v>280</v>
      </c>
      <c r="D446" s="29"/>
      <c r="E446" s="29"/>
      <c r="F446" s="1" t="s">
        <v>38</v>
      </c>
      <c r="G446" s="30">
        <v>918585.49</v>
      </c>
      <c r="H446" s="30"/>
      <c r="I446" s="30"/>
      <c r="J446" s="30"/>
      <c r="K446" s="30"/>
      <c r="L446" s="31">
        <f t="shared" si="6"/>
        <v>918585.49</v>
      </c>
      <c r="M446" s="31"/>
      <c r="N446" s="4">
        <v>100</v>
      </c>
      <c r="O446" s="2">
        <v>0</v>
      </c>
    </row>
    <row r="447" spans="1:15" ht="15" customHeight="1" thickBot="1" x14ac:dyDescent="0.3">
      <c r="A447" s="5" t="s">
        <v>259</v>
      </c>
      <c r="B447" s="1" t="s">
        <v>274</v>
      </c>
      <c r="C447" s="29" t="s">
        <v>260</v>
      </c>
      <c r="D447" s="29"/>
      <c r="E447" s="29"/>
      <c r="F447" s="1"/>
      <c r="G447" s="30">
        <v>5522300</v>
      </c>
      <c r="H447" s="30"/>
      <c r="I447" s="30"/>
      <c r="J447" s="30"/>
      <c r="K447" s="30"/>
      <c r="L447" s="31">
        <f t="shared" si="6"/>
        <v>5522300</v>
      </c>
      <c r="M447" s="31"/>
      <c r="N447" s="4">
        <v>7.8588716129032257</v>
      </c>
      <c r="O447" s="2">
        <v>-1428187.49</v>
      </c>
    </row>
    <row r="448" spans="1:15" ht="23.25" customHeight="1" thickBot="1" x14ac:dyDescent="0.3">
      <c r="A448" s="5" t="s">
        <v>90</v>
      </c>
      <c r="B448" s="1" t="s">
        <v>274</v>
      </c>
      <c r="C448" s="29" t="s">
        <v>260</v>
      </c>
      <c r="D448" s="29"/>
      <c r="E448" s="29"/>
      <c r="F448" s="1" t="s">
        <v>91</v>
      </c>
      <c r="G448" s="30">
        <v>5522300</v>
      </c>
      <c r="H448" s="30"/>
      <c r="I448" s="30"/>
      <c r="J448" s="30"/>
      <c r="K448" s="30"/>
      <c r="L448" s="31">
        <f t="shared" si="6"/>
        <v>5522300</v>
      </c>
      <c r="M448" s="31"/>
      <c r="N448" s="4">
        <v>7.8588716129032257</v>
      </c>
      <c r="O448" s="2">
        <v>-1428187.49</v>
      </c>
    </row>
    <row r="449" spans="1:15" ht="15" customHeight="1" thickBot="1" x14ac:dyDescent="0.3">
      <c r="A449" s="5" t="s">
        <v>100</v>
      </c>
      <c r="B449" s="1" t="s">
        <v>274</v>
      </c>
      <c r="C449" s="29" t="s">
        <v>260</v>
      </c>
      <c r="D449" s="29"/>
      <c r="E449" s="29"/>
      <c r="F449" s="1" t="s">
        <v>101</v>
      </c>
      <c r="G449" s="30">
        <v>5522300</v>
      </c>
      <c r="H449" s="30"/>
      <c r="I449" s="30"/>
      <c r="J449" s="30"/>
      <c r="K449" s="30"/>
      <c r="L449" s="31">
        <f t="shared" si="6"/>
        <v>5522300</v>
      </c>
      <c r="M449" s="31"/>
      <c r="N449" s="4">
        <v>7.8588716129032257</v>
      </c>
      <c r="O449" s="2">
        <v>-1428187.49</v>
      </c>
    </row>
    <row r="450" spans="1:15" ht="34.5" customHeight="1" thickBot="1" x14ac:dyDescent="0.3">
      <c r="A450" s="5" t="s">
        <v>261</v>
      </c>
      <c r="B450" s="1" t="s">
        <v>274</v>
      </c>
      <c r="C450" s="29" t="s">
        <v>260</v>
      </c>
      <c r="D450" s="29"/>
      <c r="E450" s="29"/>
      <c r="F450" s="1" t="s">
        <v>262</v>
      </c>
      <c r="G450" s="30">
        <v>4772300</v>
      </c>
      <c r="H450" s="30"/>
      <c r="I450" s="30"/>
      <c r="J450" s="30"/>
      <c r="K450" s="30"/>
      <c r="L450" s="31">
        <f t="shared" si="6"/>
        <v>4772300</v>
      </c>
      <c r="M450" s="31"/>
      <c r="N450" s="4">
        <v>15.22656375</v>
      </c>
      <c r="O450" s="2">
        <v>-678187.49</v>
      </c>
    </row>
    <row r="451" spans="1:15" ht="15" customHeight="1" thickBot="1" x14ac:dyDescent="0.3">
      <c r="A451" s="5" t="s">
        <v>102</v>
      </c>
      <c r="B451" s="1" t="s">
        <v>274</v>
      </c>
      <c r="C451" s="29" t="s">
        <v>260</v>
      </c>
      <c r="D451" s="29"/>
      <c r="E451" s="29"/>
      <c r="F451" s="1" t="s">
        <v>103</v>
      </c>
      <c r="G451" s="30">
        <v>750000</v>
      </c>
      <c r="H451" s="30"/>
      <c r="I451" s="30"/>
      <c r="J451" s="30"/>
      <c r="K451" s="30"/>
      <c r="L451" s="31">
        <f t="shared" si="6"/>
        <v>750000</v>
      </c>
      <c r="M451" s="31"/>
      <c r="N451" s="4">
        <v>0</v>
      </c>
      <c r="O451" s="2">
        <v>-750000</v>
      </c>
    </row>
    <row r="452" spans="1:15" ht="15" customHeight="1" thickBot="1" x14ac:dyDescent="0.3">
      <c r="A452" s="5" t="s">
        <v>281</v>
      </c>
      <c r="B452" s="1" t="s">
        <v>274</v>
      </c>
      <c r="C452" s="29" t="s">
        <v>282</v>
      </c>
      <c r="D452" s="29"/>
      <c r="E452" s="29"/>
      <c r="F452" s="1"/>
      <c r="G452" s="30">
        <v>9458300</v>
      </c>
      <c r="H452" s="30"/>
      <c r="I452" s="30"/>
      <c r="J452" s="30"/>
      <c r="K452" s="30"/>
      <c r="L452" s="31">
        <f t="shared" si="6"/>
        <v>9458300</v>
      </c>
      <c r="M452" s="31"/>
      <c r="N452" s="4">
        <v>46.584026268289868</v>
      </c>
      <c r="O452" s="2">
        <v>-1390898.54</v>
      </c>
    </row>
    <row r="453" spans="1:15" ht="34.5" customHeight="1" thickBot="1" x14ac:dyDescent="0.3">
      <c r="A453" s="5" t="s">
        <v>15</v>
      </c>
      <c r="B453" s="1" t="s">
        <v>274</v>
      </c>
      <c r="C453" s="29" t="s">
        <v>282</v>
      </c>
      <c r="D453" s="29"/>
      <c r="E453" s="29"/>
      <c r="F453" s="1" t="s">
        <v>16</v>
      </c>
      <c r="G453" s="30">
        <v>7561100</v>
      </c>
      <c r="H453" s="30"/>
      <c r="I453" s="30"/>
      <c r="J453" s="30"/>
      <c r="K453" s="30"/>
      <c r="L453" s="31">
        <f t="shared" si="6"/>
        <v>7561100</v>
      </c>
      <c r="M453" s="31"/>
      <c r="N453" s="4">
        <v>41.284046698113208</v>
      </c>
      <c r="O453" s="2">
        <v>-1244778.21</v>
      </c>
    </row>
    <row r="454" spans="1:15" ht="15" customHeight="1" thickBot="1" x14ac:dyDescent="0.3">
      <c r="A454" s="5" t="s">
        <v>233</v>
      </c>
      <c r="B454" s="1" t="s">
        <v>274</v>
      </c>
      <c r="C454" s="29" t="s">
        <v>282</v>
      </c>
      <c r="D454" s="29"/>
      <c r="E454" s="29"/>
      <c r="F454" s="1" t="s">
        <v>234</v>
      </c>
      <c r="G454" s="30">
        <v>7561100</v>
      </c>
      <c r="H454" s="30"/>
      <c r="I454" s="30"/>
      <c r="J454" s="30"/>
      <c r="K454" s="30"/>
      <c r="L454" s="31">
        <f t="shared" si="6"/>
        <v>7561100</v>
      </c>
      <c r="M454" s="31"/>
      <c r="N454" s="4">
        <v>41.284046698113208</v>
      </c>
      <c r="O454" s="2">
        <v>-1244778.21</v>
      </c>
    </row>
    <row r="455" spans="1:15" ht="15" customHeight="1" thickBot="1" x14ac:dyDescent="0.3">
      <c r="A455" s="5" t="s">
        <v>235</v>
      </c>
      <c r="B455" s="1" t="s">
        <v>274</v>
      </c>
      <c r="C455" s="29" t="s">
        <v>282</v>
      </c>
      <c r="D455" s="29"/>
      <c r="E455" s="29"/>
      <c r="F455" s="1" t="s">
        <v>236</v>
      </c>
      <c r="G455" s="30">
        <v>5798400</v>
      </c>
      <c r="H455" s="30"/>
      <c r="I455" s="30"/>
      <c r="J455" s="30"/>
      <c r="K455" s="30"/>
      <c r="L455" s="31">
        <f t="shared" ref="L455:L518" si="7">G455+J455</f>
        <v>5798400</v>
      </c>
      <c r="M455" s="31"/>
      <c r="N455" s="4">
        <v>35.908040123456793</v>
      </c>
      <c r="O455" s="2">
        <v>-1038289.75</v>
      </c>
    </row>
    <row r="456" spans="1:15" ht="23.25" customHeight="1" thickBot="1" x14ac:dyDescent="0.3">
      <c r="A456" s="5" t="s">
        <v>237</v>
      </c>
      <c r="B456" s="1" t="s">
        <v>274</v>
      </c>
      <c r="C456" s="29" t="s">
        <v>282</v>
      </c>
      <c r="D456" s="29"/>
      <c r="E456" s="29"/>
      <c r="F456" s="1" t="s">
        <v>238</v>
      </c>
      <c r="G456" s="30">
        <v>1762700</v>
      </c>
      <c r="H456" s="30"/>
      <c r="I456" s="30"/>
      <c r="J456" s="30"/>
      <c r="K456" s="30"/>
      <c r="L456" s="31">
        <f t="shared" si="7"/>
        <v>1762700</v>
      </c>
      <c r="M456" s="31"/>
      <c r="N456" s="4">
        <v>58.702307999999995</v>
      </c>
      <c r="O456" s="2">
        <v>-206488.46</v>
      </c>
    </row>
    <row r="457" spans="1:15" ht="15" customHeight="1" thickBot="1" x14ac:dyDescent="0.3">
      <c r="A457" s="5" t="s">
        <v>33</v>
      </c>
      <c r="B457" s="1" t="s">
        <v>274</v>
      </c>
      <c r="C457" s="29" t="s">
        <v>282</v>
      </c>
      <c r="D457" s="29"/>
      <c r="E457" s="29"/>
      <c r="F457" s="1" t="s">
        <v>34</v>
      </c>
      <c r="G457" s="30">
        <v>1827600</v>
      </c>
      <c r="H457" s="30"/>
      <c r="I457" s="30"/>
      <c r="J457" s="30"/>
      <c r="K457" s="30"/>
      <c r="L457" s="31">
        <f t="shared" si="7"/>
        <v>1827600</v>
      </c>
      <c r="M457" s="31"/>
      <c r="N457" s="4">
        <v>70.348053590568057</v>
      </c>
      <c r="O457" s="2">
        <v>-138326.32999999999</v>
      </c>
    </row>
    <row r="458" spans="1:15" ht="23.25" customHeight="1" thickBot="1" x14ac:dyDescent="0.3">
      <c r="A458" s="5" t="s">
        <v>35</v>
      </c>
      <c r="B458" s="1" t="s">
        <v>274</v>
      </c>
      <c r="C458" s="29" t="s">
        <v>282</v>
      </c>
      <c r="D458" s="29"/>
      <c r="E458" s="29"/>
      <c r="F458" s="1" t="s">
        <v>36</v>
      </c>
      <c r="G458" s="30">
        <v>1827600</v>
      </c>
      <c r="H458" s="30"/>
      <c r="I458" s="30"/>
      <c r="J458" s="30"/>
      <c r="K458" s="30"/>
      <c r="L458" s="31">
        <f t="shared" si="7"/>
        <v>1827600</v>
      </c>
      <c r="M458" s="31"/>
      <c r="N458" s="4">
        <v>70.348053590568057</v>
      </c>
      <c r="O458" s="2">
        <v>-138326.32999999999</v>
      </c>
    </row>
    <row r="459" spans="1:15" ht="15" customHeight="1" thickBot="1" x14ac:dyDescent="0.3">
      <c r="A459" s="5" t="s">
        <v>37</v>
      </c>
      <c r="B459" s="1" t="s">
        <v>274</v>
      </c>
      <c r="C459" s="29" t="s">
        <v>282</v>
      </c>
      <c r="D459" s="29"/>
      <c r="E459" s="29"/>
      <c r="F459" s="1" t="s">
        <v>38</v>
      </c>
      <c r="G459" s="30">
        <v>872500</v>
      </c>
      <c r="H459" s="30"/>
      <c r="I459" s="30"/>
      <c r="J459" s="30"/>
      <c r="K459" s="30"/>
      <c r="L459" s="31">
        <f t="shared" si="7"/>
        <v>872500</v>
      </c>
      <c r="M459" s="31"/>
      <c r="N459" s="4">
        <v>24.895297805642631</v>
      </c>
      <c r="O459" s="2">
        <v>-119792</v>
      </c>
    </row>
    <row r="460" spans="1:15" ht="15" customHeight="1" thickBot="1" x14ac:dyDescent="0.3">
      <c r="A460" s="5" t="s">
        <v>239</v>
      </c>
      <c r="B460" s="1" t="s">
        <v>274</v>
      </c>
      <c r="C460" s="29" t="s">
        <v>282</v>
      </c>
      <c r="D460" s="29"/>
      <c r="E460" s="29"/>
      <c r="F460" s="1" t="s">
        <v>240</v>
      </c>
      <c r="G460" s="30">
        <v>955100</v>
      </c>
      <c r="H460" s="30"/>
      <c r="I460" s="30"/>
      <c r="J460" s="30"/>
      <c r="K460" s="30"/>
      <c r="L460" s="31">
        <f t="shared" si="7"/>
        <v>955100</v>
      </c>
      <c r="M460" s="31"/>
      <c r="N460" s="4">
        <v>93.962758957654714</v>
      </c>
      <c r="O460" s="2">
        <v>-18534.330000000002</v>
      </c>
    </row>
    <row r="461" spans="1:15" ht="15" customHeight="1" thickBot="1" x14ac:dyDescent="0.3">
      <c r="A461" s="5" t="s">
        <v>39</v>
      </c>
      <c r="B461" s="1" t="s">
        <v>274</v>
      </c>
      <c r="C461" s="29" t="s">
        <v>282</v>
      </c>
      <c r="D461" s="29"/>
      <c r="E461" s="29"/>
      <c r="F461" s="1" t="s">
        <v>40</v>
      </c>
      <c r="G461" s="30">
        <v>69600</v>
      </c>
      <c r="H461" s="30"/>
      <c r="I461" s="30"/>
      <c r="J461" s="30"/>
      <c r="K461" s="30"/>
      <c r="L461" s="31">
        <f t="shared" si="7"/>
        <v>69600</v>
      </c>
      <c r="M461" s="31"/>
      <c r="N461" s="4">
        <v>55.206896551724135</v>
      </c>
      <c r="O461" s="2">
        <v>-7794</v>
      </c>
    </row>
    <row r="462" spans="1:15" ht="15" customHeight="1" thickBot="1" x14ac:dyDescent="0.3">
      <c r="A462" s="5" t="s">
        <v>41</v>
      </c>
      <c r="B462" s="1" t="s">
        <v>274</v>
      </c>
      <c r="C462" s="29" t="s">
        <v>282</v>
      </c>
      <c r="D462" s="29"/>
      <c r="E462" s="29"/>
      <c r="F462" s="1" t="s">
        <v>42</v>
      </c>
      <c r="G462" s="30">
        <v>69600</v>
      </c>
      <c r="H462" s="30"/>
      <c r="I462" s="30"/>
      <c r="J462" s="30"/>
      <c r="K462" s="30"/>
      <c r="L462" s="31">
        <f t="shared" si="7"/>
        <v>69600</v>
      </c>
      <c r="M462" s="31"/>
      <c r="N462" s="4">
        <v>55.206896551724135</v>
      </c>
      <c r="O462" s="2">
        <v>-7794</v>
      </c>
    </row>
    <row r="463" spans="1:15" ht="15" customHeight="1" thickBot="1" x14ac:dyDescent="0.3">
      <c r="A463" s="5" t="s">
        <v>43</v>
      </c>
      <c r="B463" s="1" t="s">
        <v>274</v>
      </c>
      <c r="C463" s="29" t="s">
        <v>282</v>
      </c>
      <c r="D463" s="29"/>
      <c r="E463" s="29"/>
      <c r="F463" s="1" t="s">
        <v>44</v>
      </c>
      <c r="G463" s="30">
        <v>69600</v>
      </c>
      <c r="H463" s="30"/>
      <c r="I463" s="30"/>
      <c r="J463" s="30"/>
      <c r="K463" s="30"/>
      <c r="L463" s="31">
        <f t="shared" si="7"/>
        <v>69600</v>
      </c>
      <c r="M463" s="31"/>
      <c r="N463" s="4">
        <v>55.206896551724135</v>
      </c>
      <c r="O463" s="2">
        <v>-7794</v>
      </c>
    </row>
    <row r="464" spans="1:15" ht="15" customHeight="1" thickBot="1" x14ac:dyDescent="0.3">
      <c r="A464" s="7" t="s">
        <v>283</v>
      </c>
      <c r="B464" s="6" t="s">
        <v>284</v>
      </c>
      <c r="C464" s="36"/>
      <c r="D464" s="36"/>
      <c r="E464" s="36"/>
      <c r="F464" s="6"/>
      <c r="G464" s="37">
        <v>669900</v>
      </c>
      <c r="H464" s="37"/>
      <c r="I464" s="37"/>
      <c r="J464" s="37"/>
      <c r="K464" s="37"/>
      <c r="L464" s="31">
        <f t="shared" si="7"/>
        <v>669900</v>
      </c>
      <c r="M464" s="31"/>
      <c r="N464" s="14">
        <v>0</v>
      </c>
      <c r="O464" s="13">
        <v>0</v>
      </c>
    </row>
    <row r="465" spans="1:15" ht="15" customHeight="1" thickBot="1" x14ac:dyDescent="0.3">
      <c r="A465" s="11" t="s">
        <v>285</v>
      </c>
      <c r="B465" s="3" t="s">
        <v>286</v>
      </c>
      <c r="C465" s="38"/>
      <c r="D465" s="38"/>
      <c r="E465" s="38"/>
      <c r="F465" s="3"/>
      <c r="G465" s="39">
        <v>669900</v>
      </c>
      <c r="H465" s="39"/>
      <c r="I465" s="39"/>
      <c r="J465" s="39"/>
      <c r="K465" s="39"/>
      <c r="L465" s="31">
        <f t="shared" si="7"/>
        <v>669900</v>
      </c>
      <c r="M465" s="31"/>
      <c r="N465" s="10">
        <v>0</v>
      </c>
      <c r="O465" s="9">
        <v>0</v>
      </c>
    </row>
    <row r="466" spans="1:15" ht="23.25" customHeight="1" thickBot="1" x14ac:dyDescent="0.3">
      <c r="A466" s="5" t="s">
        <v>287</v>
      </c>
      <c r="B466" s="1" t="s">
        <v>286</v>
      </c>
      <c r="C466" s="29" t="s">
        <v>288</v>
      </c>
      <c r="D466" s="29"/>
      <c r="E466" s="29"/>
      <c r="F466" s="1"/>
      <c r="G466" s="30">
        <v>669900</v>
      </c>
      <c r="H466" s="30"/>
      <c r="I466" s="30"/>
      <c r="J466" s="30"/>
      <c r="K466" s="30"/>
      <c r="L466" s="31">
        <f t="shared" si="7"/>
        <v>669900</v>
      </c>
      <c r="M466" s="31"/>
      <c r="N466" s="4">
        <v>0</v>
      </c>
      <c r="O466" s="2">
        <v>0</v>
      </c>
    </row>
    <row r="467" spans="1:15" ht="15" customHeight="1" thickBot="1" x14ac:dyDescent="0.3">
      <c r="A467" s="5" t="s">
        <v>33</v>
      </c>
      <c r="B467" s="1" t="s">
        <v>286</v>
      </c>
      <c r="C467" s="29" t="s">
        <v>288</v>
      </c>
      <c r="D467" s="29"/>
      <c r="E467" s="29"/>
      <c r="F467" s="1" t="s">
        <v>34</v>
      </c>
      <c r="G467" s="30">
        <v>659900</v>
      </c>
      <c r="H467" s="30"/>
      <c r="I467" s="30"/>
      <c r="J467" s="30"/>
      <c r="K467" s="30"/>
      <c r="L467" s="31">
        <f t="shared" si="7"/>
        <v>659900</v>
      </c>
      <c r="M467" s="31"/>
      <c r="N467" s="4">
        <v>0</v>
      </c>
      <c r="O467" s="2">
        <v>0</v>
      </c>
    </row>
    <row r="468" spans="1:15" ht="23.25" customHeight="1" thickBot="1" x14ac:dyDescent="0.3">
      <c r="A468" s="5" t="s">
        <v>35</v>
      </c>
      <c r="B468" s="1" t="s">
        <v>286</v>
      </c>
      <c r="C468" s="29" t="s">
        <v>288</v>
      </c>
      <c r="D468" s="29"/>
      <c r="E468" s="29"/>
      <c r="F468" s="1" t="s">
        <v>36</v>
      </c>
      <c r="G468" s="30">
        <v>659900</v>
      </c>
      <c r="H468" s="30"/>
      <c r="I468" s="30"/>
      <c r="J468" s="30"/>
      <c r="K468" s="30"/>
      <c r="L468" s="31">
        <f t="shared" si="7"/>
        <v>659900</v>
      </c>
      <c r="M468" s="31"/>
      <c r="N468" s="4">
        <v>0</v>
      </c>
      <c r="O468" s="2">
        <v>0</v>
      </c>
    </row>
    <row r="469" spans="1:15" ht="15" customHeight="1" thickBot="1" x14ac:dyDescent="0.3">
      <c r="A469" s="5" t="s">
        <v>37</v>
      </c>
      <c r="B469" s="1" t="s">
        <v>286</v>
      </c>
      <c r="C469" s="29" t="s">
        <v>288</v>
      </c>
      <c r="D469" s="29"/>
      <c r="E469" s="29"/>
      <c r="F469" s="1" t="s">
        <v>38</v>
      </c>
      <c r="G469" s="30">
        <v>659900</v>
      </c>
      <c r="H469" s="30"/>
      <c r="I469" s="30"/>
      <c r="J469" s="30"/>
      <c r="K469" s="30"/>
      <c r="L469" s="31">
        <f t="shared" si="7"/>
        <v>659900</v>
      </c>
      <c r="M469" s="31"/>
      <c r="N469" s="4">
        <v>0</v>
      </c>
      <c r="O469" s="2">
        <v>0</v>
      </c>
    </row>
    <row r="470" spans="1:15" ht="23.25" customHeight="1" thickBot="1" x14ac:dyDescent="0.3">
      <c r="A470" s="5" t="s">
        <v>90</v>
      </c>
      <c r="B470" s="1" t="s">
        <v>286</v>
      </c>
      <c r="C470" s="29" t="s">
        <v>288</v>
      </c>
      <c r="D470" s="29"/>
      <c r="E470" s="29"/>
      <c r="F470" s="1" t="s">
        <v>91</v>
      </c>
      <c r="G470" s="30">
        <v>10000</v>
      </c>
      <c r="H470" s="30"/>
      <c r="I470" s="30"/>
      <c r="J470" s="30"/>
      <c r="K470" s="30"/>
      <c r="L470" s="31">
        <f t="shared" si="7"/>
        <v>10000</v>
      </c>
      <c r="M470" s="31"/>
      <c r="N470" s="4">
        <v>0</v>
      </c>
      <c r="O470" s="2">
        <v>0</v>
      </c>
    </row>
    <row r="471" spans="1:15" ht="15" customHeight="1" thickBot="1" x14ac:dyDescent="0.3">
      <c r="A471" s="5" t="s">
        <v>100</v>
      </c>
      <c r="B471" s="1" t="s">
        <v>286</v>
      </c>
      <c r="C471" s="29" t="s">
        <v>288</v>
      </c>
      <c r="D471" s="29"/>
      <c r="E471" s="29"/>
      <c r="F471" s="1" t="s">
        <v>101</v>
      </c>
      <c r="G471" s="30">
        <v>10000</v>
      </c>
      <c r="H471" s="30"/>
      <c r="I471" s="30"/>
      <c r="J471" s="30"/>
      <c r="K471" s="30"/>
      <c r="L471" s="31">
        <f t="shared" si="7"/>
        <v>10000</v>
      </c>
      <c r="M471" s="31"/>
      <c r="N471" s="4">
        <v>0</v>
      </c>
      <c r="O471" s="2">
        <v>0</v>
      </c>
    </row>
    <row r="472" spans="1:15" ht="15" customHeight="1" thickBot="1" x14ac:dyDescent="0.3">
      <c r="A472" s="5" t="s">
        <v>102</v>
      </c>
      <c r="B472" s="1" t="s">
        <v>286</v>
      </c>
      <c r="C472" s="29" t="s">
        <v>288</v>
      </c>
      <c r="D472" s="29"/>
      <c r="E472" s="29"/>
      <c r="F472" s="1" t="s">
        <v>103</v>
      </c>
      <c r="G472" s="30">
        <v>10000</v>
      </c>
      <c r="H472" s="30"/>
      <c r="I472" s="30"/>
      <c r="J472" s="30"/>
      <c r="K472" s="30"/>
      <c r="L472" s="31">
        <f t="shared" si="7"/>
        <v>10000</v>
      </c>
      <c r="M472" s="31"/>
      <c r="N472" s="4">
        <v>0</v>
      </c>
      <c r="O472" s="2">
        <v>0</v>
      </c>
    </row>
    <row r="473" spans="1:15" ht="15" customHeight="1" thickBot="1" x14ac:dyDescent="0.3">
      <c r="A473" s="7" t="s">
        <v>289</v>
      </c>
      <c r="B473" s="6" t="s">
        <v>290</v>
      </c>
      <c r="C473" s="36"/>
      <c r="D473" s="36"/>
      <c r="E473" s="36"/>
      <c r="F473" s="6"/>
      <c r="G473" s="37">
        <v>656088736.86000001</v>
      </c>
      <c r="H473" s="37"/>
      <c r="I473" s="37"/>
      <c r="J473" s="37"/>
      <c r="K473" s="37"/>
      <c r="L473" s="31">
        <f t="shared" si="7"/>
        <v>656088736.86000001</v>
      </c>
      <c r="M473" s="31"/>
      <c r="N473" s="14">
        <v>76.11830773105703</v>
      </c>
      <c r="O473" s="13">
        <v>-25274635.760000002</v>
      </c>
    </row>
    <row r="474" spans="1:15" ht="15" customHeight="1" thickBot="1" x14ac:dyDescent="0.3">
      <c r="A474" s="11" t="s">
        <v>291</v>
      </c>
      <c r="B474" s="3" t="s">
        <v>292</v>
      </c>
      <c r="C474" s="38"/>
      <c r="D474" s="38"/>
      <c r="E474" s="38"/>
      <c r="F474" s="3"/>
      <c r="G474" s="39">
        <v>259560278</v>
      </c>
      <c r="H474" s="39"/>
      <c r="I474" s="39"/>
      <c r="J474" s="39"/>
      <c r="K474" s="39"/>
      <c r="L474" s="31">
        <f t="shared" si="7"/>
        <v>259560278</v>
      </c>
      <c r="M474" s="31"/>
      <c r="N474" s="10">
        <v>67.398153462285293</v>
      </c>
      <c r="O474" s="9">
        <v>-11683276.550000001</v>
      </c>
    </row>
    <row r="475" spans="1:15" ht="34.5" customHeight="1" thickBot="1" x14ac:dyDescent="0.3">
      <c r="A475" s="5" t="s">
        <v>219</v>
      </c>
      <c r="B475" s="1" t="s">
        <v>292</v>
      </c>
      <c r="C475" s="29" t="s">
        <v>220</v>
      </c>
      <c r="D475" s="29"/>
      <c r="E475" s="29"/>
      <c r="F475" s="1"/>
      <c r="G475" s="30">
        <v>66437300</v>
      </c>
      <c r="H475" s="30"/>
      <c r="I475" s="30"/>
      <c r="J475" s="30"/>
      <c r="K475" s="30"/>
      <c r="L475" s="31">
        <f t="shared" si="7"/>
        <v>66437300</v>
      </c>
      <c r="M475" s="31"/>
      <c r="N475" s="4">
        <v>88.561449789386899</v>
      </c>
      <c r="O475" s="2">
        <v>-1000000</v>
      </c>
    </row>
    <row r="476" spans="1:15" ht="23.25" customHeight="1" thickBot="1" x14ac:dyDescent="0.3">
      <c r="A476" s="5" t="s">
        <v>90</v>
      </c>
      <c r="B476" s="1" t="s">
        <v>292</v>
      </c>
      <c r="C476" s="29" t="s">
        <v>220</v>
      </c>
      <c r="D476" s="29"/>
      <c r="E476" s="29"/>
      <c r="F476" s="1" t="s">
        <v>91</v>
      </c>
      <c r="G476" s="30">
        <v>66437300</v>
      </c>
      <c r="H476" s="30"/>
      <c r="I476" s="30"/>
      <c r="J476" s="30"/>
      <c r="K476" s="30"/>
      <c r="L476" s="31">
        <f t="shared" si="7"/>
        <v>66437300</v>
      </c>
      <c r="M476" s="31"/>
      <c r="N476" s="4">
        <v>88.561449789386899</v>
      </c>
      <c r="O476" s="2">
        <v>-1000000</v>
      </c>
    </row>
    <row r="477" spans="1:15" ht="15" customHeight="1" thickBot="1" x14ac:dyDescent="0.3">
      <c r="A477" s="5" t="s">
        <v>100</v>
      </c>
      <c r="B477" s="1" t="s">
        <v>292</v>
      </c>
      <c r="C477" s="29" t="s">
        <v>220</v>
      </c>
      <c r="D477" s="29"/>
      <c r="E477" s="29"/>
      <c r="F477" s="1" t="s">
        <v>101</v>
      </c>
      <c r="G477" s="30">
        <v>66437300</v>
      </c>
      <c r="H477" s="30"/>
      <c r="I477" s="30"/>
      <c r="J477" s="30"/>
      <c r="K477" s="30"/>
      <c r="L477" s="31">
        <f t="shared" si="7"/>
        <v>66437300</v>
      </c>
      <c r="M477" s="31"/>
      <c r="N477" s="4">
        <v>88.561449789386899</v>
      </c>
      <c r="O477" s="2">
        <v>-1000000</v>
      </c>
    </row>
    <row r="478" spans="1:15" ht="34.5" customHeight="1" thickBot="1" x14ac:dyDescent="0.3">
      <c r="A478" s="5" t="s">
        <v>261</v>
      </c>
      <c r="B478" s="1" t="s">
        <v>292</v>
      </c>
      <c r="C478" s="29" t="s">
        <v>220</v>
      </c>
      <c r="D478" s="29"/>
      <c r="E478" s="29"/>
      <c r="F478" s="1" t="s">
        <v>262</v>
      </c>
      <c r="G478" s="30">
        <v>66437300</v>
      </c>
      <c r="H478" s="30"/>
      <c r="I478" s="30"/>
      <c r="J478" s="30"/>
      <c r="K478" s="30"/>
      <c r="L478" s="31">
        <f t="shared" si="7"/>
        <v>66437300</v>
      </c>
      <c r="M478" s="31"/>
      <c r="N478" s="4">
        <v>88.561449789386899</v>
      </c>
      <c r="O478" s="2">
        <v>-1000000</v>
      </c>
    </row>
    <row r="479" spans="1:15" ht="23.25" customHeight="1" thickBot="1" x14ac:dyDescent="0.3">
      <c r="A479" s="5" t="s">
        <v>293</v>
      </c>
      <c r="B479" s="1" t="s">
        <v>292</v>
      </c>
      <c r="C479" s="29" t="s">
        <v>294</v>
      </c>
      <c r="D479" s="29"/>
      <c r="E479" s="29"/>
      <c r="F479" s="1"/>
      <c r="G479" s="30">
        <v>1991978</v>
      </c>
      <c r="H479" s="30"/>
      <c r="I479" s="30"/>
      <c r="J479" s="30"/>
      <c r="K479" s="30"/>
      <c r="L479" s="31">
        <f t="shared" si="7"/>
        <v>1991978</v>
      </c>
      <c r="M479" s="31"/>
      <c r="N479" s="4">
        <v>26.205108164746633</v>
      </c>
      <c r="O479" s="2">
        <v>-244996.34</v>
      </c>
    </row>
    <row r="480" spans="1:15" ht="23.25" customHeight="1" thickBot="1" x14ac:dyDescent="0.3">
      <c r="A480" s="5" t="s">
        <v>90</v>
      </c>
      <c r="B480" s="1" t="s">
        <v>292</v>
      </c>
      <c r="C480" s="29" t="s">
        <v>294</v>
      </c>
      <c r="D480" s="29"/>
      <c r="E480" s="29"/>
      <c r="F480" s="1" t="s">
        <v>91</v>
      </c>
      <c r="G480" s="30">
        <v>1991978</v>
      </c>
      <c r="H480" s="30"/>
      <c r="I480" s="30"/>
      <c r="J480" s="30"/>
      <c r="K480" s="30"/>
      <c r="L480" s="31">
        <f t="shared" si="7"/>
        <v>1991978</v>
      </c>
      <c r="M480" s="31"/>
      <c r="N480" s="4">
        <v>26.205108164746633</v>
      </c>
      <c r="O480" s="2">
        <v>-244996.34</v>
      </c>
    </row>
    <row r="481" spans="1:15" ht="15" customHeight="1" thickBot="1" x14ac:dyDescent="0.3">
      <c r="A481" s="5" t="s">
        <v>100</v>
      </c>
      <c r="B481" s="1" t="s">
        <v>292</v>
      </c>
      <c r="C481" s="29" t="s">
        <v>294</v>
      </c>
      <c r="D481" s="29"/>
      <c r="E481" s="29"/>
      <c r="F481" s="1" t="s">
        <v>101</v>
      </c>
      <c r="G481" s="30">
        <v>1991978</v>
      </c>
      <c r="H481" s="30"/>
      <c r="I481" s="30"/>
      <c r="J481" s="30"/>
      <c r="K481" s="30"/>
      <c r="L481" s="31">
        <f t="shared" si="7"/>
        <v>1991978</v>
      </c>
      <c r="M481" s="31"/>
      <c r="N481" s="4">
        <v>26.205108164746633</v>
      </c>
      <c r="O481" s="2">
        <v>-244996.34</v>
      </c>
    </row>
    <row r="482" spans="1:15" ht="15" customHeight="1" thickBot="1" x14ac:dyDescent="0.3">
      <c r="A482" s="5" t="s">
        <v>102</v>
      </c>
      <c r="B482" s="1" t="s">
        <v>292</v>
      </c>
      <c r="C482" s="29" t="s">
        <v>294</v>
      </c>
      <c r="D482" s="29"/>
      <c r="E482" s="29"/>
      <c r="F482" s="1" t="s">
        <v>103</v>
      </c>
      <c r="G482" s="30">
        <v>1991978</v>
      </c>
      <c r="H482" s="30"/>
      <c r="I482" s="30"/>
      <c r="J482" s="30"/>
      <c r="K482" s="30"/>
      <c r="L482" s="31">
        <f t="shared" si="7"/>
        <v>1991978</v>
      </c>
      <c r="M482" s="31"/>
      <c r="N482" s="4">
        <v>26.205108164746633</v>
      </c>
      <c r="O482" s="2">
        <v>-244996.34</v>
      </c>
    </row>
    <row r="483" spans="1:15" ht="23.25" customHeight="1" thickBot="1" x14ac:dyDescent="0.3">
      <c r="A483" s="5" t="s">
        <v>295</v>
      </c>
      <c r="B483" s="1" t="s">
        <v>292</v>
      </c>
      <c r="C483" s="29" t="s">
        <v>296</v>
      </c>
      <c r="D483" s="29"/>
      <c r="E483" s="29"/>
      <c r="F483" s="1"/>
      <c r="G483" s="30">
        <v>153723500</v>
      </c>
      <c r="H483" s="30"/>
      <c r="I483" s="30"/>
      <c r="J483" s="30"/>
      <c r="K483" s="30"/>
      <c r="L483" s="31">
        <f t="shared" si="7"/>
        <v>153723500</v>
      </c>
      <c r="M483" s="31"/>
      <c r="N483" s="4">
        <v>59.520056385511168</v>
      </c>
      <c r="O483" s="2">
        <v>-8046333.3200000003</v>
      </c>
    </row>
    <row r="484" spans="1:15" ht="23.25" customHeight="1" thickBot="1" x14ac:dyDescent="0.3">
      <c r="A484" s="5" t="s">
        <v>90</v>
      </c>
      <c r="B484" s="1" t="s">
        <v>292</v>
      </c>
      <c r="C484" s="29" t="s">
        <v>296</v>
      </c>
      <c r="D484" s="29"/>
      <c r="E484" s="29"/>
      <c r="F484" s="1" t="s">
        <v>91</v>
      </c>
      <c r="G484" s="30">
        <v>153723500</v>
      </c>
      <c r="H484" s="30"/>
      <c r="I484" s="30"/>
      <c r="J484" s="30"/>
      <c r="K484" s="30"/>
      <c r="L484" s="31">
        <f t="shared" si="7"/>
        <v>153723500</v>
      </c>
      <c r="M484" s="31"/>
      <c r="N484" s="4">
        <v>59.520056385511168</v>
      </c>
      <c r="O484" s="2">
        <v>-8046333.3200000003</v>
      </c>
    </row>
    <row r="485" spans="1:15" ht="15" customHeight="1" thickBot="1" x14ac:dyDescent="0.3">
      <c r="A485" s="5" t="s">
        <v>100</v>
      </c>
      <c r="B485" s="1" t="s">
        <v>292</v>
      </c>
      <c r="C485" s="29" t="s">
        <v>296</v>
      </c>
      <c r="D485" s="29"/>
      <c r="E485" s="29"/>
      <c r="F485" s="1" t="s">
        <v>101</v>
      </c>
      <c r="G485" s="30">
        <v>153723500</v>
      </c>
      <c r="H485" s="30"/>
      <c r="I485" s="30"/>
      <c r="J485" s="30"/>
      <c r="K485" s="30"/>
      <c r="L485" s="31">
        <f t="shared" si="7"/>
        <v>153723500</v>
      </c>
      <c r="M485" s="31"/>
      <c r="N485" s="4">
        <v>59.520056385511168</v>
      </c>
      <c r="O485" s="2">
        <v>-8046333.3200000003</v>
      </c>
    </row>
    <row r="486" spans="1:15" ht="34.5" customHeight="1" thickBot="1" x14ac:dyDescent="0.3">
      <c r="A486" s="5" t="s">
        <v>261</v>
      </c>
      <c r="B486" s="1" t="s">
        <v>292</v>
      </c>
      <c r="C486" s="29" t="s">
        <v>296</v>
      </c>
      <c r="D486" s="29"/>
      <c r="E486" s="29"/>
      <c r="F486" s="1" t="s">
        <v>262</v>
      </c>
      <c r="G486" s="30">
        <v>153723500</v>
      </c>
      <c r="H486" s="30"/>
      <c r="I486" s="30"/>
      <c r="J486" s="30"/>
      <c r="K486" s="30"/>
      <c r="L486" s="31">
        <f t="shared" si="7"/>
        <v>153723500</v>
      </c>
      <c r="M486" s="31"/>
      <c r="N486" s="4">
        <v>59.520056385511168</v>
      </c>
      <c r="O486" s="2">
        <v>-8046333.3200000003</v>
      </c>
    </row>
    <row r="487" spans="1:15" ht="15" customHeight="1" thickBot="1" x14ac:dyDescent="0.3">
      <c r="A487" s="5" t="s">
        <v>297</v>
      </c>
      <c r="B487" s="1" t="s">
        <v>292</v>
      </c>
      <c r="C487" s="29" t="s">
        <v>298</v>
      </c>
      <c r="D487" s="29"/>
      <c r="E487" s="29"/>
      <c r="F487" s="1"/>
      <c r="G487" s="30">
        <v>5439600</v>
      </c>
      <c r="H487" s="30"/>
      <c r="I487" s="30"/>
      <c r="J487" s="30"/>
      <c r="K487" s="30"/>
      <c r="L487" s="31">
        <f t="shared" si="7"/>
        <v>5439600</v>
      </c>
      <c r="M487" s="31"/>
      <c r="N487" s="4">
        <v>87.718730972469771</v>
      </c>
      <c r="O487" s="2">
        <v>-29492.91</v>
      </c>
    </row>
    <row r="488" spans="1:15" ht="23.25" customHeight="1" thickBot="1" x14ac:dyDescent="0.3">
      <c r="A488" s="5" t="s">
        <v>90</v>
      </c>
      <c r="B488" s="1" t="s">
        <v>292</v>
      </c>
      <c r="C488" s="29" t="s">
        <v>298</v>
      </c>
      <c r="D488" s="29"/>
      <c r="E488" s="29"/>
      <c r="F488" s="1" t="s">
        <v>91</v>
      </c>
      <c r="G488" s="30">
        <v>5439600</v>
      </c>
      <c r="H488" s="30"/>
      <c r="I488" s="30"/>
      <c r="J488" s="30"/>
      <c r="K488" s="30"/>
      <c r="L488" s="31">
        <f t="shared" si="7"/>
        <v>5439600</v>
      </c>
      <c r="M488" s="31"/>
      <c r="N488" s="4">
        <v>87.718730972469771</v>
      </c>
      <c r="O488" s="2">
        <v>-29492.91</v>
      </c>
    </row>
    <row r="489" spans="1:15" ht="15" customHeight="1" thickBot="1" x14ac:dyDescent="0.3">
      <c r="A489" s="5" t="s">
        <v>100</v>
      </c>
      <c r="B489" s="1" t="s">
        <v>292</v>
      </c>
      <c r="C489" s="29" t="s">
        <v>298</v>
      </c>
      <c r="D489" s="29"/>
      <c r="E489" s="29"/>
      <c r="F489" s="1" t="s">
        <v>101</v>
      </c>
      <c r="G489" s="30">
        <v>5439600</v>
      </c>
      <c r="H489" s="30"/>
      <c r="I489" s="30"/>
      <c r="J489" s="30"/>
      <c r="K489" s="30"/>
      <c r="L489" s="31">
        <f t="shared" si="7"/>
        <v>5439600</v>
      </c>
      <c r="M489" s="31"/>
      <c r="N489" s="4">
        <v>87.718730972469771</v>
      </c>
      <c r="O489" s="2">
        <v>-29492.91</v>
      </c>
    </row>
    <row r="490" spans="1:15" ht="15" customHeight="1" thickBot="1" x14ac:dyDescent="0.3">
      <c r="A490" s="5" t="s">
        <v>102</v>
      </c>
      <c r="B490" s="1" t="s">
        <v>292</v>
      </c>
      <c r="C490" s="29" t="s">
        <v>298</v>
      </c>
      <c r="D490" s="29"/>
      <c r="E490" s="29"/>
      <c r="F490" s="1" t="s">
        <v>103</v>
      </c>
      <c r="G490" s="30">
        <v>5439600</v>
      </c>
      <c r="H490" s="30"/>
      <c r="I490" s="30"/>
      <c r="J490" s="30"/>
      <c r="K490" s="30"/>
      <c r="L490" s="31">
        <f t="shared" si="7"/>
        <v>5439600</v>
      </c>
      <c r="M490" s="31"/>
      <c r="N490" s="4">
        <v>87.718730972469771</v>
      </c>
      <c r="O490" s="2">
        <v>-29492.91</v>
      </c>
    </row>
    <row r="491" spans="1:15" ht="15" customHeight="1" thickBot="1" x14ac:dyDescent="0.3">
      <c r="A491" s="5" t="s">
        <v>299</v>
      </c>
      <c r="B491" s="1" t="s">
        <v>292</v>
      </c>
      <c r="C491" s="29" t="s">
        <v>300</v>
      </c>
      <c r="D491" s="29"/>
      <c r="E491" s="29"/>
      <c r="F491" s="1"/>
      <c r="G491" s="30">
        <v>29653100</v>
      </c>
      <c r="H491" s="30"/>
      <c r="I491" s="30"/>
      <c r="J491" s="30"/>
      <c r="K491" s="30"/>
      <c r="L491" s="31">
        <f t="shared" si="7"/>
        <v>29653100</v>
      </c>
      <c r="M491" s="31"/>
      <c r="N491" s="4">
        <v>64.082868576892224</v>
      </c>
      <c r="O491" s="2">
        <v>-2329010.4700000002</v>
      </c>
    </row>
    <row r="492" spans="1:15" ht="23.25" customHeight="1" thickBot="1" x14ac:dyDescent="0.3">
      <c r="A492" s="5" t="s">
        <v>90</v>
      </c>
      <c r="B492" s="1" t="s">
        <v>292</v>
      </c>
      <c r="C492" s="29" t="s">
        <v>300</v>
      </c>
      <c r="D492" s="29"/>
      <c r="E492" s="29"/>
      <c r="F492" s="1" t="s">
        <v>91</v>
      </c>
      <c r="G492" s="30">
        <v>29653100</v>
      </c>
      <c r="H492" s="30"/>
      <c r="I492" s="30"/>
      <c r="J492" s="30"/>
      <c r="K492" s="30"/>
      <c r="L492" s="31">
        <f t="shared" si="7"/>
        <v>29653100</v>
      </c>
      <c r="M492" s="31"/>
      <c r="N492" s="4">
        <v>64.082868576892224</v>
      </c>
      <c r="O492" s="2">
        <v>-2329010.4700000002</v>
      </c>
    </row>
    <row r="493" spans="1:15" ht="15" customHeight="1" thickBot="1" x14ac:dyDescent="0.3">
      <c r="A493" s="5" t="s">
        <v>100</v>
      </c>
      <c r="B493" s="1" t="s">
        <v>292</v>
      </c>
      <c r="C493" s="29" t="s">
        <v>300</v>
      </c>
      <c r="D493" s="29"/>
      <c r="E493" s="29"/>
      <c r="F493" s="1" t="s">
        <v>101</v>
      </c>
      <c r="G493" s="30">
        <v>29653100</v>
      </c>
      <c r="H493" s="30"/>
      <c r="I493" s="30"/>
      <c r="J493" s="30"/>
      <c r="K493" s="30"/>
      <c r="L493" s="31">
        <f t="shared" si="7"/>
        <v>29653100</v>
      </c>
      <c r="M493" s="31"/>
      <c r="N493" s="4">
        <v>64.082868576892224</v>
      </c>
      <c r="O493" s="2">
        <v>-2329010.4700000002</v>
      </c>
    </row>
    <row r="494" spans="1:15" ht="34.5" customHeight="1" thickBot="1" x14ac:dyDescent="0.3">
      <c r="A494" s="5" t="s">
        <v>261</v>
      </c>
      <c r="B494" s="1" t="s">
        <v>292</v>
      </c>
      <c r="C494" s="29" t="s">
        <v>300</v>
      </c>
      <c r="D494" s="29"/>
      <c r="E494" s="29"/>
      <c r="F494" s="1" t="s">
        <v>262</v>
      </c>
      <c r="G494" s="30">
        <v>29653100</v>
      </c>
      <c r="H494" s="30"/>
      <c r="I494" s="30"/>
      <c r="J494" s="30"/>
      <c r="K494" s="30"/>
      <c r="L494" s="31">
        <f t="shared" si="7"/>
        <v>29653100</v>
      </c>
      <c r="M494" s="31"/>
      <c r="N494" s="4">
        <v>64.082868576892224</v>
      </c>
      <c r="O494" s="2">
        <v>-2329010.4700000002</v>
      </c>
    </row>
    <row r="495" spans="1:15" ht="15" customHeight="1" thickBot="1" x14ac:dyDescent="0.3">
      <c r="A495" s="5" t="s">
        <v>301</v>
      </c>
      <c r="B495" s="1" t="s">
        <v>292</v>
      </c>
      <c r="C495" s="29" t="s">
        <v>302</v>
      </c>
      <c r="D495" s="29"/>
      <c r="E495" s="29"/>
      <c r="F495" s="1"/>
      <c r="G495" s="30">
        <v>2314800</v>
      </c>
      <c r="H495" s="30"/>
      <c r="I495" s="30"/>
      <c r="J495" s="30"/>
      <c r="K495" s="30"/>
      <c r="L495" s="31">
        <f t="shared" si="7"/>
        <v>2314800</v>
      </c>
      <c r="M495" s="31"/>
      <c r="N495" s="4">
        <v>79.097806250000005</v>
      </c>
      <c r="O495" s="2">
        <v>-33443.51</v>
      </c>
    </row>
    <row r="496" spans="1:15" ht="23.25" customHeight="1" thickBot="1" x14ac:dyDescent="0.3">
      <c r="A496" s="5" t="s">
        <v>90</v>
      </c>
      <c r="B496" s="1" t="s">
        <v>292</v>
      </c>
      <c r="C496" s="29" t="s">
        <v>302</v>
      </c>
      <c r="D496" s="29"/>
      <c r="E496" s="29"/>
      <c r="F496" s="1" t="s">
        <v>91</v>
      </c>
      <c r="G496" s="30">
        <v>2314800</v>
      </c>
      <c r="H496" s="30"/>
      <c r="I496" s="30"/>
      <c r="J496" s="30"/>
      <c r="K496" s="30"/>
      <c r="L496" s="31">
        <f t="shared" si="7"/>
        <v>2314800</v>
      </c>
      <c r="M496" s="31"/>
      <c r="N496" s="4">
        <v>79.097806250000005</v>
      </c>
      <c r="O496" s="2">
        <v>-33443.51</v>
      </c>
    </row>
    <row r="497" spans="1:15" ht="15" customHeight="1" thickBot="1" x14ac:dyDescent="0.3">
      <c r="A497" s="5" t="s">
        <v>100</v>
      </c>
      <c r="B497" s="1" t="s">
        <v>292</v>
      </c>
      <c r="C497" s="29" t="s">
        <v>302</v>
      </c>
      <c r="D497" s="29"/>
      <c r="E497" s="29"/>
      <c r="F497" s="1" t="s">
        <v>101</v>
      </c>
      <c r="G497" s="30">
        <v>2314800</v>
      </c>
      <c r="H497" s="30"/>
      <c r="I497" s="30"/>
      <c r="J497" s="30"/>
      <c r="K497" s="30"/>
      <c r="L497" s="31">
        <f t="shared" si="7"/>
        <v>2314800</v>
      </c>
      <c r="M497" s="31"/>
      <c r="N497" s="4">
        <v>79.097806250000005</v>
      </c>
      <c r="O497" s="2">
        <v>-33443.51</v>
      </c>
    </row>
    <row r="498" spans="1:15" ht="15" customHeight="1" thickBot="1" x14ac:dyDescent="0.3">
      <c r="A498" s="5" t="s">
        <v>102</v>
      </c>
      <c r="B498" s="1" t="s">
        <v>292</v>
      </c>
      <c r="C498" s="29" t="s">
        <v>302</v>
      </c>
      <c r="D498" s="29"/>
      <c r="E498" s="29"/>
      <c r="F498" s="1" t="s">
        <v>103</v>
      </c>
      <c r="G498" s="30">
        <v>2314800</v>
      </c>
      <c r="H498" s="30"/>
      <c r="I498" s="30"/>
      <c r="J498" s="30"/>
      <c r="K498" s="30"/>
      <c r="L498" s="31">
        <f t="shared" si="7"/>
        <v>2314800</v>
      </c>
      <c r="M498" s="31"/>
      <c r="N498" s="4">
        <v>79.097806250000005</v>
      </c>
      <c r="O498" s="2">
        <v>-33443.51</v>
      </c>
    </row>
    <row r="499" spans="1:15" ht="15" customHeight="1" thickBot="1" x14ac:dyDescent="0.3">
      <c r="A499" s="11" t="s">
        <v>303</v>
      </c>
      <c r="B499" s="3" t="s">
        <v>304</v>
      </c>
      <c r="C499" s="38"/>
      <c r="D499" s="38"/>
      <c r="E499" s="38"/>
      <c r="F499" s="3"/>
      <c r="G499" s="39">
        <v>293051304.86000001</v>
      </c>
      <c r="H499" s="39"/>
      <c r="I499" s="39"/>
      <c r="J499" s="39"/>
      <c r="K499" s="39"/>
      <c r="L499" s="31">
        <f t="shared" si="7"/>
        <v>293051304.86000001</v>
      </c>
      <c r="M499" s="31"/>
      <c r="N499" s="10">
        <v>81.295876394590806</v>
      </c>
      <c r="O499" s="9">
        <v>-9880542.3000000007</v>
      </c>
    </row>
    <row r="500" spans="1:15" ht="23.25" customHeight="1" thickBot="1" x14ac:dyDescent="0.3">
      <c r="A500" s="5" t="s">
        <v>293</v>
      </c>
      <c r="B500" s="1" t="s">
        <v>304</v>
      </c>
      <c r="C500" s="29" t="s">
        <v>294</v>
      </c>
      <c r="D500" s="29"/>
      <c r="E500" s="29"/>
      <c r="F500" s="1"/>
      <c r="G500" s="30">
        <v>5456722</v>
      </c>
      <c r="H500" s="30"/>
      <c r="I500" s="30"/>
      <c r="J500" s="30"/>
      <c r="K500" s="30"/>
      <c r="L500" s="31">
        <f t="shared" si="7"/>
        <v>5456722</v>
      </c>
      <c r="M500" s="31"/>
      <c r="N500" s="4">
        <v>93.253907743170373</v>
      </c>
      <c r="O500" s="2">
        <v>-61352.56</v>
      </c>
    </row>
    <row r="501" spans="1:15" ht="23.25" customHeight="1" thickBot="1" x14ac:dyDescent="0.3">
      <c r="A501" s="5" t="s">
        <v>90</v>
      </c>
      <c r="B501" s="1" t="s">
        <v>304</v>
      </c>
      <c r="C501" s="29" t="s">
        <v>294</v>
      </c>
      <c r="D501" s="29"/>
      <c r="E501" s="29"/>
      <c r="F501" s="1" t="s">
        <v>91</v>
      </c>
      <c r="G501" s="30">
        <v>5456722</v>
      </c>
      <c r="H501" s="30"/>
      <c r="I501" s="30"/>
      <c r="J501" s="30"/>
      <c r="K501" s="30"/>
      <c r="L501" s="31">
        <f t="shared" si="7"/>
        <v>5456722</v>
      </c>
      <c r="M501" s="31"/>
      <c r="N501" s="4">
        <v>93.253907743170373</v>
      </c>
      <c r="O501" s="2">
        <v>-61352.56</v>
      </c>
    </row>
    <row r="502" spans="1:15" ht="15" customHeight="1" thickBot="1" x14ac:dyDescent="0.3">
      <c r="A502" s="5" t="s">
        <v>100</v>
      </c>
      <c r="B502" s="1" t="s">
        <v>304</v>
      </c>
      <c r="C502" s="29" t="s">
        <v>294</v>
      </c>
      <c r="D502" s="29"/>
      <c r="E502" s="29"/>
      <c r="F502" s="1" t="s">
        <v>101</v>
      </c>
      <c r="G502" s="30">
        <v>5456722</v>
      </c>
      <c r="H502" s="30"/>
      <c r="I502" s="30"/>
      <c r="J502" s="30"/>
      <c r="K502" s="30"/>
      <c r="L502" s="31">
        <f t="shared" si="7"/>
        <v>5456722</v>
      </c>
      <c r="M502" s="31"/>
      <c r="N502" s="4">
        <v>93.253907743170373</v>
      </c>
      <c r="O502" s="2">
        <v>-61352.56</v>
      </c>
    </row>
    <row r="503" spans="1:15" ht="15" customHeight="1" thickBot="1" x14ac:dyDescent="0.3">
      <c r="A503" s="5" t="s">
        <v>102</v>
      </c>
      <c r="B503" s="1" t="s">
        <v>304</v>
      </c>
      <c r="C503" s="29" t="s">
        <v>294</v>
      </c>
      <c r="D503" s="29"/>
      <c r="E503" s="29"/>
      <c r="F503" s="1" t="s">
        <v>103</v>
      </c>
      <c r="G503" s="30">
        <v>5456722</v>
      </c>
      <c r="H503" s="30"/>
      <c r="I503" s="30"/>
      <c r="J503" s="30"/>
      <c r="K503" s="30"/>
      <c r="L503" s="31">
        <f t="shared" si="7"/>
        <v>5456722</v>
      </c>
      <c r="M503" s="31"/>
      <c r="N503" s="4">
        <v>93.253907743170373</v>
      </c>
      <c r="O503" s="2">
        <v>-61352.56</v>
      </c>
    </row>
    <row r="504" spans="1:15" ht="23.25" customHeight="1" thickBot="1" x14ac:dyDescent="0.3">
      <c r="A504" s="5" t="s">
        <v>305</v>
      </c>
      <c r="B504" s="1" t="s">
        <v>304</v>
      </c>
      <c r="C504" s="29" t="s">
        <v>306</v>
      </c>
      <c r="D504" s="29"/>
      <c r="E504" s="29"/>
      <c r="F504" s="1"/>
      <c r="G504" s="30">
        <v>168712200</v>
      </c>
      <c r="H504" s="30"/>
      <c r="I504" s="30"/>
      <c r="J504" s="30"/>
      <c r="K504" s="30"/>
      <c r="L504" s="31">
        <f t="shared" si="7"/>
        <v>168712200</v>
      </c>
      <c r="M504" s="31"/>
      <c r="N504" s="4">
        <v>80.816156963353833</v>
      </c>
      <c r="O504" s="2">
        <v>-5264200</v>
      </c>
    </row>
    <row r="505" spans="1:15" ht="23.25" customHeight="1" thickBot="1" x14ac:dyDescent="0.3">
      <c r="A505" s="5" t="s">
        <v>90</v>
      </c>
      <c r="B505" s="1" t="s">
        <v>304</v>
      </c>
      <c r="C505" s="29" t="s">
        <v>306</v>
      </c>
      <c r="D505" s="29"/>
      <c r="E505" s="29"/>
      <c r="F505" s="1" t="s">
        <v>91</v>
      </c>
      <c r="G505" s="30">
        <v>168712200</v>
      </c>
      <c r="H505" s="30"/>
      <c r="I505" s="30"/>
      <c r="J505" s="30"/>
      <c r="K505" s="30"/>
      <c r="L505" s="31">
        <f t="shared" si="7"/>
        <v>168712200</v>
      </c>
      <c r="M505" s="31"/>
      <c r="N505" s="4">
        <v>80.816156963353833</v>
      </c>
      <c r="O505" s="2">
        <v>-5264200</v>
      </c>
    </row>
    <row r="506" spans="1:15" ht="15" customHeight="1" thickBot="1" x14ac:dyDescent="0.3">
      <c r="A506" s="5" t="s">
        <v>100</v>
      </c>
      <c r="B506" s="1" t="s">
        <v>304</v>
      </c>
      <c r="C506" s="29" t="s">
        <v>306</v>
      </c>
      <c r="D506" s="29"/>
      <c r="E506" s="29"/>
      <c r="F506" s="1" t="s">
        <v>101</v>
      </c>
      <c r="G506" s="30">
        <v>168712200</v>
      </c>
      <c r="H506" s="30"/>
      <c r="I506" s="30"/>
      <c r="J506" s="30"/>
      <c r="K506" s="30"/>
      <c r="L506" s="31">
        <f t="shared" si="7"/>
        <v>168712200</v>
      </c>
      <c r="M506" s="31"/>
      <c r="N506" s="4">
        <v>80.816156963353833</v>
      </c>
      <c r="O506" s="2">
        <v>-5264200</v>
      </c>
    </row>
    <row r="507" spans="1:15" ht="34.5" customHeight="1" thickBot="1" x14ac:dyDescent="0.3">
      <c r="A507" s="5" t="s">
        <v>261</v>
      </c>
      <c r="B507" s="1" t="s">
        <v>304</v>
      </c>
      <c r="C507" s="29" t="s">
        <v>306</v>
      </c>
      <c r="D507" s="29"/>
      <c r="E507" s="29"/>
      <c r="F507" s="1" t="s">
        <v>262</v>
      </c>
      <c r="G507" s="30">
        <v>168712200</v>
      </c>
      <c r="H507" s="30"/>
      <c r="I507" s="30"/>
      <c r="J507" s="30"/>
      <c r="K507" s="30"/>
      <c r="L507" s="31">
        <f t="shared" si="7"/>
        <v>168712200</v>
      </c>
      <c r="M507" s="31"/>
      <c r="N507" s="4">
        <v>80.816156963353833</v>
      </c>
      <c r="O507" s="2">
        <v>-5264200</v>
      </c>
    </row>
    <row r="508" spans="1:15" ht="15" customHeight="1" thickBot="1" x14ac:dyDescent="0.3">
      <c r="A508" s="5" t="s">
        <v>307</v>
      </c>
      <c r="B508" s="1" t="s">
        <v>304</v>
      </c>
      <c r="C508" s="29" t="s">
        <v>308</v>
      </c>
      <c r="D508" s="29"/>
      <c r="E508" s="29"/>
      <c r="F508" s="1"/>
      <c r="G508" s="30">
        <v>1378015.86</v>
      </c>
      <c r="H508" s="30"/>
      <c r="I508" s="30"/>
      <c r="J508" s="30"/>
      <c r="K508" s="30"/>
      <c r="L508" s="31">
        <f t="shared" si="7"/>
        <v>1378015.86</v>
      </c>
      <c r="M508" s="31"/>
      <c r="N508" s="4">
        <v>100</v>
      </c>
      <c r="O508" s="2">
        <v>0</v>
      </c>
    </row>
    <row r="509" spans="1:15" ht="23.25" customHeight="1" thickBot="1" x14ac:dyDescent="0.3">
      <c r="A509" s="5" t="s">
        <v>90</v>
      </c>
      <c r="B509" s="1" t="s">
        <v>304</v>
      </c>
      <c r="C509" s="29" t="s">
        <v>308</v>
      </c>
      <c r="D509" s="29"/>
      <c r="E509" s="29"/>
      <c r="F509" s="1" t="s">
        <v>91</v>
      </c>
      <c r="G509" s="30">
        <v>1378015.86</v>
      </c>
      <c r="H509" s="30"/>
      <c r="I509" s="30"/>
      <c r="J509" s="30"/>
      <c r="K509" s="30"/>
      <c r="L509" s="31">
        <f t="shared" si="7"/>
        <v>1378015.86</v>
      </c>
      <c r="M509" s="31"/>
      <c r="N509" s="4">
        <v>100</v>
      </c>
      <c r="O509" s="2">
        <v>0</v>
      </c>
    </row>
    <row r="510" spans="1:15" ht="15" customHeight="1" thickBot="1" x14ac:dyDescent="0.3">
      <c r="A510" s="5" t="s">
        <v>100</v>
      </c>
      <c r="B510" s="1" t="s">
        <v>304</v>
      </c>
      <c r="C510" s="29" t="s">
        <v>308</v>
      </c>
      <c r="D510" s="29"/>
      <c r="E510" s="29"/>
      <c r="F510" s="1" t="s">
        <v>101</v>
      </c>
      <c r="G510" s="30">
        <v>1378015.86</v>
      </c>
      <c r="H510" s="30"/>
      <c r="I510" s="30"/>
      <c r="J510" s="30"/>
      <c r="K510" s="30"/>
      <c r="L510" s="31">
        <f t="shared" si="7"/>
        <v>1378015.86</v>
      </c>
      <c r="M510" s="31"/>
      <c r="N510" s="4">
        <v>100</v>
      </c>
      <c r="O510" s="2">
        <v>0</v>
      </c>
    </row>
    <row r="511" spans="1:15" ht="15" customHeight="1" thickBot="1" x14ac:dyDescent="0.3">
      <c r="A511" s="5" t="s">
        <v>102</v>
      </c>
      <c r="B511" s="1" t="s">
        <v>304</v>
      </c>
      <c r="C511" s="29" t="s">
        <v>308</v>
      </c>
      <c r="D511" s="29"/>
      <c r="E511" s="29"/>
      <c r="F511" s="1" t="s">
        <v>103</v>
      </c>
      <c r="G511" s="30">
        <v>1378015.86</v>
      </c>
      <c r="H511" s="30"/>
      <c r="I511" s="30"/>
      <c r="J511" s="30"/>
      <c r="K511" s="30"/>
      <c r="L511" s="31">
        <f t="shared" si="7"/>
        <v>1378015.86</v>
      </c>
      <c r="M511" s="31"/>
      <c r="N511" s="4">
        <v>100</v>
      </c>
      <c r="O511" s="2">
        <v>0</v>
      </c>
    </row>
    <row r="512" spans="1:15" ht="23.25" customHeight="1" thickBot="1" x14ac:dyDescent="0.3">
      <c r="A512" s="5" t="s">
        <v>309</v>
      </c>
      <c r="B512" s="1" t="s">
        <v>304</v>
      </c>
      <c r="C512" s="29" t="s">
        <v>310</v>
      </c>
      <c r="D512" s="29"/>
      <c r="E512" s="29"/>
      <c r="F512" s="1"/>
      <c r="G512" s="30">
        <v>32327</v>
      </c>
      <c r="H512" s="30"/>
      <c r="I512" s="30"/>
      <c r="J512" s="30"/>
      <c r="K512" s="30"/>
      <c r="L512" s="31">
        <f t="shared" si="7"/>
        <v>32327</v>
      </c>
      <c r="M512" s="31"/>
      <c r="N512" s="4">
        <v>0</v>
      </c>
      <c r="O512" s="2">
        <v>0</v>
      </c>
    </row>
    <row r="513" spans="1:15" ht="23.25" customHeight="1" thickBot="1" x14ac:dyDescent="0.3">
      <c r="A513" s="5" t="s">
        <v>90</v>
      </c>
      <c r="B513" s="1" t="s">
        <v>304</v>
      </c>
      <c r="C513" s="29" t="s">
        <v>310</v>
      </c>
      <c r="D513" s="29"/>
      <c r="E513" s="29"/>
      <c r="F513" s="1" t="s">
        <v>91</v>
      </c>
      <c r="G513" s="30">
        <v>32327</v>
      </c>
      <c r="H513" s="30"/>
      <c r="I513" s="30"/>
      <c r="J513" s="30"/>
      <c r="K513" s="30"/>
      <c r="L513" s="31">
        <f t="shared" si="7"/>
        <v>32327</v>
      </c>
      <c r="M513" s="31"/>
      <c r="N513" s="4">
        <v>0</v>
      </c>
      <c r="O513" s="2">
        <v>0</v>
      </c>
    </row>
    <row r="514" spans="1:15" ht="15" customHeight="1" thickBot="1" x14ac:dyDescent="0.3">
      <c r="A514" s="5" t="s">
        <v>100</v>
      </c>
      <c r="B514" s="1" t="s">
        <v>304</v>
      </c>
      <c r="C514" s="29" t="s">
        <v>310</v>
      </c>
      <c r="D514" s="29"/>
      <c r="E514" s="29"/>
      <c r="F514" s="1" t="s">
        <v>101</v>
      </c>
      <c r="G514" s="30">
        <v>32327</v>
      </c>
      <c r="H514" s="30"/>
      <c r="I514" s="30"/>
      <c r="J514" s="30"/>
      <c r="K514" s="30"/>
      <c r="L514" s="31">
        <f t="shared" si="7"/>
        <v>32327</v>
      </c>
      <c r="M514" s="31"/>
      <c r="N514" s="4">
        <v>0</v>
      </c>
      <c r="O514" s="2">
        <v>0</v>
      </c>
    </row>
    <row r="515" spans="1:15" ht="15" customHeight="1" thickBot="1" x14ac:dyDescent="0.3">
      <c r="A515" s="5" t="s">
        <v>102</v>
      </c>
      <c r="B515" s="1" t="s">
        <v>304</v>
      </c>
      <c r="C515" s="29" t="s">
        <v>310</v>
      </c>
      <c r="D515" s="29"/>
      <c r="E515" s="29"/>
      <c r="F515" s="1" t="s">
        <v>103</v>
      </c>
      <c r="G515" s="30">
        <v>32327</v>
      </c>
      <c r="H515" s="30"/>
      <c r="I515" s="30"/>
      <c r="J515" s="30"/>
      <c r="K515" s="30"/>
      <c r="L515" s="31">
        <f t="shared" si="7"/>
        <v>32327</v>
      </c>
      <c r="M515" s="31"/>
      <c r="N515" s="4">
        <v>0</v>
      </c>
      <c r="O515" s="2">
        <v>0</v>
      </c>
    </row>
    <row r="516" spans="1:15" ht="34.5" customHeight="1" thickBot="1" x14ac:dyDescent="0.3">
      <c r="A516" s="5" t="s">
        <v>311</v>
      </c>
      <c r="B516" s="1" t="s">
        <v>304</v>
      </c>
      <c r="C516" s="29" t="s">
        <v>312</v>
      </c>
      <c r="D516" s="29"/>
      <c r="E516" s="29"/>
      <c r="F516" s="1"/>
      <c r="G516" s="30">
        <v>550700</v>
      </c>
      <c r="H516" s="30"/>
      <c r="I516" s="30"/>
      <c r="J516" s="30"/>
      <c r="K516" s="30"/>
      <c r="L516" s="31">
        <f t="shared" si="7"/>
        <v>550700</v>
      </c>
      <c r="M516" s="31"/>
      <c r="N516" s="4">
        <v>39.313600871617943</v>
      </c>
      <c r="O516" s="2">
        <v>-66840</v>
      </c>
    </row>
    <row r="517" spans="1:15" ht="23.25" customHeight="1" thickBot="1" x14ac:dyDescent="0.3">
      <c r="A517" s="5" t="s">
        <v>90</v>
      </c>
      <c r="B517" s="1" t="s">
        <v>304</v>
      </c>
      <c r="C517" s="29" t="s">
        <v>312</v>
      </c>
      <c r="D517" s="29"/>
      <c r="E517" s="29"/>
      <c r="F517" s="1" t="s">
        <v>91</v>
      </c>
      <c r="G517" s="30">
        <v>550700</v>
      </c>
      <c r="H517" s="30"/>
      <c r="I517" s="30"/>
      <c r="J517" s="30"/>
      <c r="K517" s="30"/>
      <c r="L517" s="31">
        <f t="shared" si="7"/>
        <v>550700</v>
      </c>
      <c r="M517" s="31"/>
      <c r="N517" s="4">
        <v>39.313600871617943</v>
      </c>
      <c r="O517" s="2">
        <v>-66840</v>
      </c>
    </row>
    <row r="518" spans="1:15" ht="15" customHeight="1" thickBot="1" x14ac:dyDescent="0.3">
      <c r="A518" s="5" t="s">
        <v>100</v>
      </c>
      <c r="B518" s="1" t="s">
        <v>304</v>
      </c>
      <c r="C518" s="29" t="s">
        <v>312</v>
      </c>
      <c r="D518" s="29"/>
      <c r="E518" s="29"/>
      <c r="F518" s="1" t="s">
        <v>101</v>
      </c>
      <c r="G518" s="30">
        <v>550700</v>
      </c>
      <c r="H518" s="30"/>
      <c r="I518" s="30"/>
      <c r="J518" s="30"/>
      <c r="K518" s="30"/>
      <c r="L518" s="31">
        <f t="shared" si="7"/>
        <v>550700</v>
      </c>
      <c r="M518" s="31"/>
      <c r="N518" s="4">
        <v>39.313600871617943</v>
      </c>
      <c r="O518" s="2">
        <v>-66840</v>
      </c>
    </row>
    <row r="519" spans="1:15" ht="15" customHeight="1" thickBot="1" x14ac:dyDescent="0.3">
      <c r="A519" s="5" t="s">
        <v>102</v>
      </c>
      <c r="B519" s="1" t="s">
        <v>304</v>
      </c>
      <c r="C519" s="29" t="s">
        <v>312</v>
      </c>
      <c r="D519" s="29"/>
      <c r="E519" s="29"/>
      <c r="F519" s="1" t="s">
        <v>103</v>
      </c>
      <c r="G519" s="30">
        <v>550700</v>
      </c>
      <c r="H519" s="30"/>
      <c r="I519" s="30"/>
      <c r="J519" s="30"/>
      <c r="K519" s="30"/>
      <c r="L519" s="31">
        <f t="shared" ref="L519:L582" si="8">G519+J519</f>
        <v>550700</v>
      </c>
      <c r="M519" s="31"/>
      <c r="N519" s="4">
        <v>39.313600871617943</v>
      </c>
      <c r="O519" s="2">
        <v>-66840</v>
      </c>
    </row>
    <row r="520" spans="1:15" ht="23.25" customHeight="1" thickBot="1" x14ac:dyDescent="0.3">
      <c r="A520" s="5" t="s">
        <v>313</v>
      </c>
      <c r="B520" s="1" t="s">
        <v>304</v>
      </c>
      <c r="C520" s="29" t="s">
        <v>314</v>
      </c>
      <c r="D520" s="29"/>
      <c r="E520" s="29"/>
      <c r="F520" s="1"/>
      <c r="G520" s="30">
        <v>12468000</v>
      </c>
      <c r="H520" s="30"/>
      <c r="I520" s="30"/>
      <c r="J520" s="30"/>
      <c r="K520" s="30"/>
      <c r="L520" s="31">
        <f t="shared" si="8"/>
        <v>12468000</v>
      </c>
      <c r="M520" s="31"/>
      <c r="N520" s="4">
        <v>48.477503368623672</v>
      </c>
      <c r="O520" s="2">
        <v>-1070637.48</v>
      </c>
    </row>
    <row r="521" spans="1:15" ht="23.25" customHeight="1" thickBot="1" x14ac:dyDescent="0.3">
      <c r="A521" s="5" t="s">
        <v>90</v>
      </c>
      <c r="B521" s="1" t="s">
        <v>304</v>
      </c>
      <c r="C521" s="29" t="s">
        <v>314</v>
      </c>
      <c r="D521" s="29"/>
      <c r="E521" s="29"/>
      <c r="F521" s="1" t="s">
        <v>91</v>
      </c>
      <c r="G521" s="30">
        <v>12468000</v>
      </c>
      <c r="H521" s="30"/>
      <c r="I521" s="30"/>
      <c r="J521" s="30"/>
      <c r="K521" s="30"/>
      <c r="L521" s="31">
        <f t="shared" si="8"/>
        <v>12468000</v>
      </c>
      <c r="M521" s="31"/>
      <c r="N521" s="4">
        <v>48.477503368623672</v>
      </c>
      <c r="O521" s="2">
        <v>-1070637.48</v>
      </c>
    </row>
    <row r="522" spans="1:15" ht="15" customHeight="1" thickBot="1" x14ac:dyDescent="0.3">
      <c r="A522" s="5" t="s">
        <v>100</v>
      </c>
      <c r="B522" s="1" t="s">
        <v>304</v>
      </c>
      <c r="C522" s="29" t="s">
        <v>314</v>
      </c>
      <c r="D522" s="29"/>
      <c r="E522" s="29"/>
      <c r="F522" s="1" t="s">
        <v>101</v>
      </c>
      <c r="G522" s="30">
        <v>12468000</v>
      </c>
      <c r="H522" s="30"/>
      <c r="I522" s="30"/>
      <c r="J522" s="30"/>
      <c r="K522" s="30"/>
      <c r="L522" s="31">
        <f t="shared" si="8"/>
        <v>12468000</v>
      </c>
      <c r="M522" s="31"/>
      <c r="N522" s="4">
        <v>48.477503368623672</v>
      </c>
      <c r="O522" s="2">
        <v>-1070637.48</v>
      </c>
    </row>
    <row r="523" spans="1:15" ht="15" customHeight="1" thickBot="1" x14ac:dyDescent="0.3">
      <c r="A523" s="5" t="s">
        <v>102</v>
      </c>
      <c r="B523" s="1" t="s">
        <v>304</v>
      </c>
      <c r="C523" s="29" t="s">
        <v>314</v>
      </c>
      <c r="D523" s="29"/>
      <c r="E523" s="29"/>
      <c r="F523" s="1" t="s">
        <v>103</v>
      </c>
      <c r="G523" s="30">
        <v>12468000</v>
      </c>
      <c r="H523" s="30"/>
      <c r="I523" s="30"/>
      <c r="J523" s="30"/>
      <c r="K523" s="30"/>
      <c r="L523" s="31">
        <f t="shared" si="8"/>
        <v>12468000</v>
      </c>
      <c r="M523" s="31"/>
      <c r="N523" s="4">
        <v>48.477503368623672</v>
      </c>
      <c r="O523" s="2">
        <v>-1070637.48</v>
      </c>
    </row>
    <row r="524" spans="1:15" ht="34.5" customHeight="1" thickBot="1" x14ac:dyDescent="0.3">
      <c r="A524" s="5" t="s">
        <v>315</v>
      </c>
      <c r="B524" s="1" t="s">
        <v>304</v>
      </c>
      <c r="C524" s="29" t="s">
        <v>316</v>
      </c>
      <c r="D524" s="29"/>
      <c r="E524" s="29"/>
      <c r="F524" s="1"/>
      <c r="G524" s="30">
        <v>22368600</v>
      </c>
      <c r="H524" s="30"/>
      <c r="I524" s="30"/>
      <c r="J524" s="30"/>
      <c r="K524" s="30"/>
      <c r="L524" s="31">
        <f t="shared" si="8"/>
        <v>22368600</v>
      </c>
      <c r="M524" s="31"/>
      <c r="N524" s="4">
        <v>37.701975250391406</v>
      </c>
      <c r="O524" s="2">
        <v>-2904770</v>
      </c>
    </row>
    <row r="525" spans="1:15" ht="23.25" customHeight="1" thickBot="1" x14ac:dyDescent="0.3">
      <c r="A525" s="5" t="s">
        <v>90</v>
      </c>
      <c r="B525" s="1" t="s">
        <v>304</v>
      </c>
      <c r="C525" s="29" t="s">
        <v>316</v>
      </c>
      <c r="D525" s="29"/>
      <c r="E525" s="29"/>
      <c r="F525" s="1" t="s">
        <v>91</v>
      </c>
      <c r="G525" s="30">
        <v>22368600</v>
      </c>
      <c r="H525" s="30"/>
      <c r="I525" s="30"/>
      <c r="J525" s="30"/>
      <c r="K525" s="30"/>
      <c r="L525" s="31">
        <f t="shared" si="8"/>
        <v>22368600</v>
      </c>
      <c r="M525" s="31"/>
      <c r="N525" s="4">
        <v>37.701975250391406</v>
      </c>
      <c r="O525" s="2">
        <v>-2904770</v>
      </c>
    </row>
    <row r="526" spans="1:15" ht="15" customHeight="1" thickBot="1" x14ac:dyDescent="0.3">
      <c r="A526" s="5" t="s">
        <v>100</v>
      </c>
      <c r="B526" s="1" t="s">
        <v>304</v>
      </c>
      <c r="C526" s="29" t="s">
        <v>316</v>
      </c>
      <c r="D526" s="29"/>
      <c r="E526" s="29"/>
      <c r="F526" s="1" t="s">
        <v>101</v>
      </c>
      <c r="G526" s="30">
        <v>22368600</v>
      </c>
      <c r="H526" s="30"/>
      <c r="I526" s="30"/>
      <c r="J526" s="30"/>
      <c r="K526" s="30"/>
      <c r="L526" s="31">
        <f t="shared" si="8"/>
        <v>22368600</v>
      </c>
      <c r="M526" s="31"/>
      <c r="N526" s="4">
        <v>37.701975250391406</v>
      </c>
      <c r="O526" s="2">
        <v>-2904770</v>
      </c>
    </row>
    <row r="527" spans="1:15" ht="15" customHeight="1" thickBot="1" x14ac:dyDescent="0.3">
      <c r="A527" s="5" t="s">
        <v>102</v>
      </c>
      <c r="B527" s="1" t="s">
        <v>304</v>
      </c>
      <c r="C527" s="29" t="s">
        <v>316</v>
      </c>
      <c r="D527" s="29"/>
      <c r="E527" s="29"/>
      <c r="F527" s="1" t="s">
        <v>103</v>
      </c>
      <c r="G527" s="30">
        <v>22368600</v>
      </c>
      <c r="H527" s="30"/>
      <c r="I527" s="30"/>
      <c r="J527" s="30"/>
      <c r="K527" s="30"/>
      <c r="L527" s="31">
        <f t="shared" si="8"/>
        <v>22368600</v>
      </c>
      <c r="M527" s="31"/>
      <c r="N527" s="4">
        <v>37.701975250391406</v>
      </c>
      <c r="O527" s="2">
        <v>-2904770</v>
      </c>
    </row>
    <row r="528" spans="1:15" ht="15" customHeight="1" thickBot="1" x14ac:dyDescent="0.3">
      <c r="A528" s="5" t="s">
        <v>297</v>
      </c>
      <c r="B528" s="1" t="s">
        <v>304</v>
      </c>
      <c r="C528" s="29" t="s">
        <v>298</v>
      </c>
      <c r="D528" s="29"/>
      <c r="E528" s="29"/>
      <c r="F528" s="1"/>
      <c r="G528" s="30">
        <v>5278440</v>
      </c>
      <c r="H528" s="30"/>
      <c r="I528" s="30"/>
      <c r="J528" s="30"/>
      <c r="K528" s="30"/>
      <c r="L528" s="31">
        <f t="shared" si="8"/>
        <v>5278440</v>
      </c>
      <c r="M528" s="31"/>
      <c r="N528" s="4">
        <v>57.988569025938865</v>
      </c>
      <c r="O528" s="2">
        <v>-118542.26</v>
      </c>
    </row>
    <row r="529" spans="1:15" ht="34.5" customHeight="1" thickBot="1" x14ac:dyDescent="0.3">
      <c r="A529" s="5" t="s">
        <v>15</v>
      </c>
      <c r="B529" s="1" t="s">
        <v>304</v>
      </c>
      <c r="C529" s="29" t="s">
        <v>298</v>
      </c>
      <c r="D529" s="29"/>
      <c r="E529" s="29"/>
      <c r="F529" s="1" t="s">
        <v>16</v>
      </c>
      <c r="G529" s="30">
        <v>509240</v>
      </c>
      <c r="H529" s="30"/>
      <c r="I529" s="30"/>
      <c r="J529" s="30"/>
      <c r="K529" s="30"/>
      <c r="L529" s="31">
        <f t="shared" si="8"/>
        <v>509240</v>
      </c>
      <c r="M529" s="31"/>
      <c r="N529" s="4">
        <v>49.691874533233751</v>
      </c>
      <c r="O529" s="2">
        <v>-67362.58</v>
      </c>
    </row>
    <row r="530" spans="1:15" ht="15" customHeight="1" thickBot="1" x14ac:dyDescent="0.3">
      <c r="A530" s="5" t="s">
        <v>233</v>
      </c>
      <c r="B530" s="1" t="s">
        <v>304</v>
      </c>
      <c r="C530" s="29" t="s">
        <v>298</v>
      </c>
      <c r="D530" s="29"/>
      <c r="E530" s="29"/>
      <c r="F530" s="1" t="s">
        <v>234</v>
      </c>
      <c r="G530" s="30">
        <v>509240</v>
      </c>
      <c r="H530" s="30"/>
      <c r="I530" s="30"/>
      <c r="J530" s="30"/>
      <c r="K530" s="30"/>
      <c r="L530" s="31">
        <f t="shared" si="8"/>
        <v>509240</v>
      </c>
      <c r="M530" s="31"/>
      <c r="N530" s="4">
        <v>49.691874533233751</v>
      </c>
      <c r="O530" s="2">
        <v>-67362.58</v>
      </c>
    </row>
    <row r="531" spans="1:15" ht="15" customHeight="1" thickBot="1" x14ac:dyDescent="0.3">
      <c r="A531" s="5" t="s">
        <v>235</v>
      </c>
      <c r="B531" s="1" t="s">
        <v>304</v>
      </c>
      <c r="C531" s="29" t="s">
        <v>298</v>
      </c>
      <c r="D531" s="29"/>
      <c r="E531" s="29"/>
      <c r="F531" s="1" t="s">
        <v>236</v>
      </c>
      <c r="G531" s="30">
        <v>390520</v>
      </c>
      <c r="H531" s="30"/>
      <c r="I531" s="30"/>
      <c r="J531" s="30"/>
      <c r="K531" s="30"/>
      <c r="L531" s="31">
        <f t="shared" si="8"/>
        <v>390520</v>
      </c>
      <c r="M531" s="31"/>
      <c r="N531" s="4">
        <v>39.415458937198068</v>
      </c>
      <c r="O531" s="2">
        <v>-62705</v>
      </c>
    </row>
    <row r="532" spans="1:15" ht="23.25" customHeight="1" thickBot="1" x14ac:dyDescent="0.3">
      <c r="A532" s="5" t="s">
        <v>237</v>
      </c>
      <c r="B532" s="1" t="s">
        <v>304</v>
      </c>
      <c r="C532" s="29" t="s">
        <v>298</v>
      </c>
      <c r="D532" s="29"/>
      <c r="E532" s="29"/>
      <c r="F532" s="1" t="s">
        <v>238</v>
      </c>
      <c r="G532" s="30">
        <v>118720</v>
      </c>
      <c r="H532" s="30"/>
      <c r="I532" s="30"/>
      <c r="J532" s="30"/>
      <c r="K532" s="30"/>
      <c r="L532" s="31">
        <f t="shared" si="8"/>
        <v>118720</v>
      </c>
      <c r="M532" s="31"/>
      <c r="N532" s="4">
        <v>84.67901315789473</v>
      </c>
      <c r="O532" s="2">
        <v>-4657.58</v>
      </c>
    </row>
    <row r="533" spans="1:15" ht="15" customHeight="1" thickBot="1" x14ac:dyDescent="0.3">
      <c r="A533" s="5" t="s">
        <v>33</v>
      </c>
      <c r="B533" s="1" t="s">
        <v>304</v>
      </c>
      <c r="C533" s="29" t="s">
        <v>298</v>
      </c>
      <c r="D533" s="29"/>
      <c r="E533" s="29"/>
      <c r="F533" s="1" t="s">
        <v>34</v>
      </c>
      <c r="G533" s="30">
        <v>40900</v>
      </c>
      <c r="H533" s="30"/>
      <c r="I533" s="30"/>
      <c r="J533" s="30"/>
      <c r="K533" s="30"/>
      <c r="L533" s="31">
        <f t="shared" si="8"/>
        <v>40900</v>
      </c>
      <c r="M533" s="31"/>
      <c r="N533" s="4">
        <v>4.1338028169014089</v>
      </c>
      <c r="O533" s="2">
        <v>-13613</v>
      </c>
    </row>
    <row r="534" spans="1:15" ht="23.25" customHeight="1" thickBot="1" x14ac:dyDescent="0.3">
      <c r="A534" s="5" t="s">
        <v>35</v>
      </c>
      <c r="B534" s="1" t="s">
        <v>304</v>
      </c>
      <c r="C534" s="29" t="s">
        <v>298</v>
      </c>
      <c r="D534" s="29"/>
      <c r="E534" s="29"/>
      <c r="F534" s="1" t="s">
        <v>36</v>
      </c>
      <c r="G534" s="30">
        <v>40900</v>
      </c>
      <c r="H534" s="30"/>
      <c r="I534" s="30"/>
      <c r="J534" s="30"/>
      <c r="K534" s="30"/>
      <c r="L534" s="31">
        <f t="shared" si="8"/>
        <v>40900</v>
      </c>
      <c r="M534" s="31"/>
      <c r="N534" s="4">
        <v>4.1338028169014089</v>
      </c>
      <c r="O534" s="2">
        <v>-13613</v>
      </c>
    </row>
    <row r="535" spans="1:15" ht="15" customHeight="1" thickBot="1" x14ac:dyDescent="0.3">
      <c r="A535" s="5" t="s">
        <v>37</v>
      </c>
      <c r="B535" s="1" t="s">
        <v>304</v>
      </c>
      <c r="C535" s="29" t="s">
        <v>298</v>
      </c>
      <c r="D535" s="29"/>
      <c r="E535" s="29"/>
      <c r="F535" s="1" t="s">
        <v>38</v>
      </c>
      <c r="G535" s="30">
        <v>40900</v>
      </c>
      <c r="H535" s="30"/>
      <c r="I535" s="30"/>
      <c r="J535" s="30"/>
      <c r="K535" s="30"/>
      <c r="L535" s="31">
        <f t="shared" si="8"/>
        <v>40900</v>
      </c>
      <c r="M535" s="31"/>
      <c r="N535" s="4">
        <v>4.1338028169014089</v>
      </c>
      <c r="O535" s="2">
        <v>-13613</v>
      </c>
    </row>
    <row r="536" spans="1:15" ht="23.25" customHeight="1" thickBot="1" x14ac:dyDescent="0.3">
      <c r="A536" s="5" t="s">
        <v>90</v>
      </c>
      <c r="B536" s="1" t="s">
        <v>304</v>
      </c>
      <c r="C536" s="29" t="s">
        <v>298</v>
      </c>
      <c r="D536" s="29"/>
      <c r="E536" s="29"/>
      <c r="F536" s="1" t="s">
        <v>91</v>
      </c>
      <c r="G536" s="30">
        <v>4728300</v>
      </c>
      <c r="H536" s="30"/>
      <c r="I536" s="30"/>
      <c r="J536" s="30"/>
      <c r="K536" s="30"/>
      <c r="L536" s="31">
        <f t="shared" si="8"/>
        <v>4728300</v>
      </c>
      <c r="M536" s="31"/>
      <c r="N536" s="4">
        <v>71.979107709685962</v>
      </c>
      <c r="O536" s="2">
        <v>-37566.68</v>
      </c>
    </row>
    <row r="537" spans="1:15" ht="15" customHeight="1" thickBot="1" x14ac:dyDescent="0.3">
      <c r="A537" s="5" t="s">
        <v>100</v>
      </c>
      <c r="B537" s="1" t="s">
        <v>304</v>
      </c>
      <c r="C537" s="29" t="s">
        <v>298</v>
      </c>
      <c r="D537" s="29"/>
      <c r="E537" s="29"/>
      <c r="F537" s="1" t="s">
        <v>101</v>
      </c>
      <c r="G537" s="30">
        <v>4728300</v>
      </c>
      <c r="H537" s="30"/>
      <c r="I537" s="30"/>
      <c r="J537" s="30"/>
      <c r="K537" s="30"/>
      <c r="L537" s="31">
        <f t="shared" si="8"/>
        <v>4728300</v>
      </c>
      <c r="M537" s="31"/>
      <c r="N537" s="4">
        <v>71.979107709685962</v>
      </c>
      <c r="O537" s="2">
        <v>-37566.68</v>
      </c>
    </row>
    <row r="538" spans="1:15" ht="15" customHeight="1" thickBot="1" x14ac:dyDescent="0.3">
      <c r="A538" s="5" t="s">
        <v>102</v>
      </c>
      <c r="B538" s="1" t="s">
        <v>304</v>
      </c>
      <c r="C538" s="29" t="s">
        <v>298</v>
      </c>
      <c r="D538" s="29"/>
      <c r="E538" s="29"/>
      <c r="F538" s="1" t="s">
        <v>103</v>
      </c>
      <c r="G538" s="30">
        <v>4728300</v>
      </c>
      <c r="H538" s="30"/>
      <c r="I538" s="30"/>
      <c r="J538" s="30"/>
      <c r="K538" s="30"/>
      <c r="L538" s="31">
        <f t="shared" si="8"/>
        <v>4728300</v>
      </c>
      <c r="M538" s="31"/>
      <c r="N538" s="4">
        <v>71.979107709685962</v>
      </c>
      <c r="O538" s="2">
        <v>-37566.68</v>
      </c>
    </row>
    <row r="539" spans="1:15" ht="23.25" customHeight="1" thickBot="1" x14ac:dyDescent="0.3">
      <c r="A539" s="5" t="s">
        <v>317</v>
      </c>
      <c r="B539" s="1" t="s">
        <v>304</v>
      </c>
      <c r="C539" s="29" t="s">
        <v>318</v>
      </c>
      <c r="D539" s="29"/>
      <c r="E539" s="29"/>
      <c r="F539" s="1"/>
      <c r="G539" s="30">
        <v>1191500</v>
      </c>
      <c r="H539" s="30"/>
      <c r="I539" s="30"/>
      <c r="J539" s="30"/>
      <c r="K539" s="30"/>
      <c r="L539" s="31">
        <f t="shared" si="8"/>
        <v>1191500</v>
      </c>
      <c r="M539" s="31"/>
      <c r="N539" s="4">
        <v>0</v>
      </c>
      <c r="O539" s="2">
        <v>0</v>
      </c>
    </row>
    <row r="540" spans="1:15" ht="23.25" customHeight="1" thickBot="1" x14ac:dyDescent="0.3">
      <c r="A540" s="5" t="s">
        <v>90</v>
      </c>
      <c r="B540" s="1" t="s">
        <v>304</v>
      </c>
      <c r="C540" s="29" t="s">
        <v>318</v>
      </c>
      <c r="D540" s="29"/>
      <c r="E540" s="29"/>
      <c r="F540" s="1" t="s">
        <v>91</v>
      </c>
      <c r="G540" s="30">
        <v>1191500</v>
      </c>
      <c r="H540" s="30"/>
      <c r="I540" s="30"/>
      <c r="J540" s="30"/>
      <c r="K540" s="30"/>
      <c r="L540" s="31">
        <f t="shared" si="8"/>
        <v>1191500</v>
      </c>
      <c r="M540" s="31"/>
      <c r="N540" s="4">
        <v>0</v>
      </c>
      <c r="O540" s="2">
        <v>0</v>
      </c>
    </row>
    <row r="541" spans="1:15" ht="15" customHeight="1" thickBot="1" x14ac:dyDescent="0.3">
      <c r="A541" s="5" t="s">
        <v>100</v>
      </c>
      <c r="B541" s="1" t="s">
        <v>304</v>
      </c>
      <c r="C541" s="29" t="s">
        <v>318</v>
      </c>
      <c r="D541" s="29"/>
      <c r="E541" s="29"/>
      <c r="F541" s="1" t="s">
        <v>101</v>
      </c>
      <c r="G541" s="30">
        <v>1191500</v>
      </c>
      <c r="H541" s="30"/>
      <c r="I541" s="30"/>
      <c r="J541" s="30"/>
      <c r="K541" s="30"/>
      <c r="L541" s="31">
        <f t="shared" si="8"/>
        <v>1191500</v>
      </c>
      <c r="M541" s="31"/>
      <c r="N541" s="4">
        <v>0</v>
      </c>
      <c r="O541" s="2">
        <v>0</v>
      </c>
    </row>
    <row r="542" spans="1:15" ht="15" customHeight="1" thickBot="1" x14ac:dyDescent="0.3">
      <c r="A542" s="5" t="s">
        <v>102</v>
      </c>
      <c r="B542" s="1" t="s">
        <v>304</v>
      </c>
      <c r="C542" s="29" t="s">
        <v>318</v>
      </c>
      <c r="D542" s="29"/>
      <c r="E542" s="29"/>
      <c r="F542" s="1" t="s">
        <v>103</v>
      </c>
      <c r="G542" s="30">
        <v>1191500</v>
      </c>
      <c r="H542" s="30"/>
      <c r="I542" s="30"/>
      <c r="J542" s="30"/>
      <c r="K542" s="30"/>
      <c r="L542" s="31">
        <f t="shared" si="8"/>
        <v>1191500</v>
      </c>
      <c r="M542" s="31"/>
      <c r="N542" s="4">
        <v>0</v>
      </c>
      <c r="O542" s="2">
        <v>0</v>
      </c>
    </row>
    <row r="543" spans="1:15" ht="15" customHeight="1" thickBot="1" x14ac:dyDescent="0.3">
      <c r="A543" s="5" t="s">
        <v>279</v>
      </c>
      <c r="B543" s="1" t="s">
        <v>304</v>
      </c>
      <c r="C543" s="29" t="s">
        <v>280</v>
      </c>
      <c r="D543" s="29"/>
      <c r="E543" s="29"/>
      <c r="F543" s="1"/>
      <c r="G543" s="30">
        <v>132200</v>
      </c>
      <c r="H543" s="30"/>
      <c r="I543" s="30"/>
      <c r="J543" s="30"/>
      <c r="K543" s="30"/>
      <c r="L543" s="31">
        <f t="shared" si="8"/>
        <v>132200</v>
      </c>
      <c r="M543" s="31"/>
      <c r="N543" s="4">
        <v>0</v>
      </c>
      <c r="O543" s="2">
        <v>-132200</v>
      </c>
    </row>
    <row r="544" spans="1:15" ht="15" customHeight="1" thickBot="1" x14ac:dyDescent="0.3">
      <c r="A544" s="5" t="s">
        <v>33</v>
      </c>
      <c r="B544" s="1" t="s">
        <v>304</v>
      </c>
      <c r="C544" s="29" t="s">
        <v>280</v>
      </c>
      <c r="D544" s="29"/>
      <c r="E544" s="29"/>
      <c r="F544" s="1" t="s">
        <v>34</v>
      </c>
      <c r="G544" s="30">
        <v>132200</v>
      </c>
      <c r="H544" s="30"/>
      <c r="I544" s="30"/>
      <c r="J544" s="30"/>
      <c r="K544" s="30"/>
      <c r="L544" s="31">
        <f t="shared" si="8"/>
        <v>132200</v>
      </c>
      <c r="M544" s="31"/>
      <c r="N544" s="4">
        <v>0</v>
      </c>
      <c r="O544" s="2">
        <v>-132200</v>
      </c>
    </row>
    <row r="545" spans="1:15" ht="23.25" customHeight="1" thickBot="1" x14ac:dyDescent="0.3">
      <c r="A545" s="5" t="s">
        <v>35</v>
      </c>
      <c r="B545" s="1" t="s">
        <v>304</v>
      </c>
      <c r="C545" s="29" t="s">
        <v>280</v>
      </c>
      <c r="D545" s="29"/>
      <c r="E545" s="29"/>
      <c r="F545" s="1" t="s">
        <v>36</v>
      </c>
      <c r="G545" s="30">
        <v>132200</v>
      </c>
      <c r="H545" s="30"/>
      <c r="I545" s="30"/>
      <c r="J545" s="30"/>
      <c r="K545" s="30"/>
      <c r="L545" s="31">
        <f t="shared" si="8"/>
        <v>132200</v>
      </c>
      <c r="M545" s="31"/>
      <c r="N545" s="4">
        <v>0</v>
      </c>
      <c r="O545" s="2">
        <v>-132200</v>
      </c>
    </row>
    <row r="546" spans="1:15" ht="15" customHeight="1" thickBot="1" x14ac:dyDescent="0.3">
      <c r="A546" s="5" t="s">
        <v>37</v>
      </c>
      <c r="B546" s="1" t="s">
        <v>304</v>
      </c>
      <c r="C546" s="29" t="s">
        <v>280</v>
      </c>
      <c r="D546" s="29"/>
      <c r="E546" s="29"/>
      <c r="F546" s="1" t="s">
        <v>38</v>
      </c>
      <c r="G546" s="30">
        <v>132200</v>
      </c>
      <c r="H546" s="30"/>
      <c r="I546" s="30"/>
      <c r="J546" s="30"/>
      <c r="K546" s="30"/>
      <c r="L546" s="31">
        <f t="shared" si="8"/>
        <v>132200</v>
      </c>
      <c r="M546" s="31"/>
      <c r="N546" s="4">
        <v>0</v>
      </c>
      <c r="O546" s="2">
        <v>-132200</v>
      </c>
    </row>
    <row r="547" spans="1:15" ht="15" customHeight="1" thickBot="1" x14ac:dyDescent="0.3">
      <c r="A547" s="5" t="s">
        <v>299</v>
      </c>
      <c r="B547" s="1" t="s">
        <v>304</v>
      </c>
      <c r="C547" s="29" t="s">
        <v>300</v>
      </c>
      <c r="D547" s="29"/>
      <c r="E547" s="29"/>
      <c r="F547" s="1"/>
      <c r="G547" s="30">
        <v>74112000</v>
      </c>
      <c r="H547" s="30"/>
      <c r="I547" s="30"/>
      <c r="J547" s="30"/>
      <c r="K547" s="30"/>
      <c r="L547" s="31">
        <f t="shared" si="8"/>
        <v>74112000</v>
      </c>
      <c r="M547" s="31"/>
      <c r="N547" s="4">
        <v>100</v>
      </c>
      <c r="O547" s="2">
        <v>0</v>
      </c>
    </row>
    <row r="548" spans="1:15" ht="23.25" customHeight="1" thickBot="1" x14ac:dyDescent="0.3">
      <c r="A548" s="5" t="s">
        <v>90</v>
      </c>
      <c r="B548" s="1" t="s">
        <v>304</v>
      </c>
      <c r="C548" s="29" t="s">
        <v>300</v>
      </c>
      <c r="D548" s="29"/>
      <c r="E548" s="29"/>
      <c r="F548" s="1" t="s">
        <v>91</v>
      </c>
      <c r="G548" s="30">
        <v>74112000</v>
      </c>
      <c r="H548" s="30"/>
      <c r="I548" s="30"/>
      <c r="J548" s="30"/>
      <c r="K548" s="30"/>
      <c r="L548" s="31">
        <f t="shared" si="8"/>
        <v>74112000</v>
      </c>
      <c r="M548" s="31"/>
      <c r="N548" s="4">
        <v>100</v>
      </c>
      <c r="O548" s="2">
        <v>0</v>
      </c>
    </row>
    <row r="549" spans="1:15" ht="15" customHeight="1" thickBot="1" x14ac:dyDescent="0.3">
      <c r="A549" s="5" t="s">
        <v>100</v>
      </c>
      <c r="B549" s="1" t="s">
        <v>304</v>
      </c>
      <c r="C549" s="29" t="s">
        <v>300</v>
      </c>
      <c r="D549" s="29"/>
      <c r="E549" s="29"/>
      <c r="F549" s="1" t="s">
        <v>101</v>
      </c>
      <c r="G549" s="30">
        <v>74112000</v>
      </c>
      <c r="H549" s="30"/>
      <c r="I549" s="30"/>
      <c r="J549" s="30"/>
      <c r="K549" s="30"/>
      <c r="L549" s="31">
        <f t="shared" si="8"/>
        <v>74112000</v>
      </c>
      <c r="M549" s="31"/>
      <c r="N549" s="4">
        <v>100</v>
      </c>
      <c r="O549" s="2">
        <v>0</v>
      </c>
    </row>
    <row r="550" spans="1:15" ht="34.5" customHeight="1" thickBot="1" x14ac:dyDescent="0.3">
      <c r="A550" s="5" t="s">
        <v>261</v>
      </c>
      <c r="B550" s="1" t="s">
        <v>304</v>
      </c>
      <c r="C550" s="29" t="s">
        <v>300</v>
      </c>
      <c r="D550" s="29"/>
      <c r="E550" s="29"/>
      <c r="F550" s="1" t="s">
        <v>262</v>
      </c>
      <c r="G550" s="30">
        <v>74112000</v>
      </c>
      <c r="H550" s="30"/>
      <c r="I550" s="30"/>
      <c r="J550" s="30"/>
      <c r="K550" s="30"/>
      <c r="L550" s="31">
        <f t="shared" si="8"/>
        <v>74112000</v>
      </c>
      <c r="M550" s="31"/>
      <c r="N550" s="4">
        <v>100</v>
      </c>
      <c r="O550" s="2">
        <v>0</v>
      </c>
    </row>
    <row r="551" spans="1:15" ht="15" customHeight="1" thickBot="1" x14ac:dyDescent="0.3">
      <c r="A551" s="5" t="s">
        <v>301</v>
      </c>
      <c r="B551" s="1" t="s">
        <v>304</v>
      </c>
      <c r="C551" s="29" t="s">
        <v>302</v>
      </c>
      <c r="D551" s="29"/>
      <c r="E551" s="29"/>
      <c r="F551" s="1"/>
      <c r="G551" s="30">
        <v>1370600</v>
      </c>
      <c r="H551" s="30"/>
      <c r="I551" s="30"/>
      <c r="J551" s="30"/>
      <c r="K551" s="30"/>
      <c r="L551" s="31">
        <f t="shared" si="8"/>
        <v>1370600</v>
      </c>
      <c r="M551" s="31"/>
      <c r="N551" s="4">
        <v>2.9629629629629632</v>
      </c>
      <c r="O551" s="2">
        <v>-262000</v>
      </c>
    </row>
    <row r="552" spans="1:15" ht="23.25" customHeight="1" thickBot="1" x14ac:dyDescent="0.3">
      <c r="A552" s="5" t="s">
        <v>90</v>
      </c>
      <c r="B552" s="1" t="s">
        <v>304</v>
      </c>
      <c r="C552" s="29" t="s">
        <v>302</v>
      </c>
      <c r="D552" s="29"/>
      <c r="E552" s="29"/>
      <c r="F552" s="1" t="s">
        <v>91</v>
      </c>
      <c r="G552" s="30">
        <v>1370600</v>
      </c>
      <c r="H552" s="30"/>
      <c r="I552" s="30"/>
      <c r="J552" s="30"/>
      <c r="K552" s="30"/>
      <c r="L552" s="31">
        <f t="shared" si="8"/>
        <v>1370600</v>
      </c>
      <c r="M552" s="31"/>
      <c r="N552" s="4">
        <v>2.9629629629629632</v>
      </c>
      <c r="O552" s="2">
        <v>-262000</v>
      </c>
    </row>
    <row r="553" spans="1:15" ht="15" customHeight="1" thickBot="1" x14ac:dyDescent="0.3">
      <c r="A553" s="5" t="s">
        <v>100</v>
      </c>
      <c r="B553" s="1" t="s">
        <v>304</v>
      </c>
      <c r="C553" s="29" t="s">
        <v>302</v>
      </c>
      <c r="D553" s="29"/>
      <c r="E553" s="29"/>
      <c r="F553" s="1" t="s">
        <v>101</v>
      </c>
      <c r="G553" s="30">
        <v>1370600</v>
      </c>
      <c r="H553" s="30"/>
      <c r="I553" s="30"/>
      <c r="J553" s="30"/>
      <c r="K553" s="30"/>
      <c r="L553" s="31">
        <f t="shared" si="8"/>
        <v>1370600</v>
      </c>
      <c r="M553" s="31"/>
      <c r="N553" s="4">
        <v>2.9629629629629632</v>
      </c>
      <c r="O553" s="2">
        <v>-262000</v>
      </c>
    </row>
    <row r="554" spans="1:15" ht="15" customHeight="1" thickBot="1" x14ac:dyDescent="0.3">
      <c r="A554" s="5" t="s">
        <v>102</v>
      </c>
      <c r="B554" s="1" t="s">
        <v>304</v>
      </c>
      <c r="C554" s="29" t="s">
        <v>302</v>
      </c>
      <c r="D554" s="29"/>
      <c r="E554" s="29"/>
      <c r="F554" s="1" t="s">
        <v>103</v>
      </c>
      <c r="G554" s="30">
        <v>1370600</v>
      </c>
      <c r="H554" s="30"/>
      <c r="I554" s="30"/>
      <c r="J554" s="30"/>
      <c r="K554" s="30"/>
      <c r="L554" s="31">
        <f t="shared" si="8"/>
        <v>1370600</v>
      </c>
      <c r="M554" s="31"/>
      <c r="N554" s="4">
        <v>2.9629629629629632</v>
      </c>
      <c r="O554" s="2">
        <v>-262000</v>
      </c>
    </row>
    <row r="555" spans="1:15" ht="15" customHeight="1" thickBot="1" x14ac:dyDescent="0.3">
      <c r="A555" s="11" t="s">
        <v>319</v>
      </c>
      <c r="B555" s="3" t="s">
        <v>320</v>
      </c>
      <c r="C555" s="38"/>
      <c r="D555" s="38"/>
      <c r="E555" s="38"/>
      <c r="F555" s="3"/>
      <c r="G555" s="39">
        <v>81442624</v>
      </c>
      <c r="H555" s="39"/>
      <c r="I555" s="39"/>
      <c r="J555" s="39"/>
      <c r="K555" s="39"/>
      <c r="L555" s="31">
        <f t="shared" si="8"/>
        <v>81442624</v>
      </c>
      <c r="M555" s="31"/>
      <c r="N555" s="10">
        <v>96.051555326934775</v>
      </c>
      <c r="O555" s="9">
        <v>-490936.61</v>
      </c>
    </row>
    <row r="556" spans="1:15" ht="45.75" customHeight="1" thickBot="1" x14ac:dyDescent="0.3">
      <c r="A556" s="5" t="s">
        <v>321</v>
      </c>
      <c r="B556" s="1" t="s">
        <v>320</v>
      </c>
      <c r="C556" s="29" t="s">
        <v>322</v>
      </c>
      <c r="D556" s="29"/>
      <c r="E556" s="29"/>
      <c r="F556" s="1"/>
      <c r="G556" s="30">
        <v>500000</v>
      </c>
      <c r="H556" s="30"/>
      <c r="I556" s="30"/>
      <c r="J556" s="30"/>
      <c r="K556" s="30"/>
      <c r="L556" s="31">
        <f t="shared" si="8"/>
        <v>500000</v>
      </c>
      <c r="M556" s="31"/>
      <c r="N556" s="4">
        <v>0</v>
      </c>
      <c r="O556" s="2">
        <v>0</v>
      </c>
    </row>
    <row r="557" spans="1:15" ht="23.25" customHeight="1" thickBot="1" x14ac:dyDescent="0.3">
      <c r="A557" s="5" t="s">
        <v>90</v>
      </c>
      <c r="B557" s="1" t="s">
        <v>320</v>
      </c>
      <c r="C557" s="29" t="s">
        <v>322</v>
      </c>
      <c r="D557" s="29"/>
      <c r="E557" s="29"/>
      <c r="F557" s="1" t="s">
        <v>91</v>
      </c>
      <c r="G557" s="30">
        <v>500000</v>
      </c>
      <c r="H557" s="30"/>
      <c r="I557" s="30"/>
      <c r="J557" s="30"/>
      <c r="K557" s="30"/>
      <c r="L557" s="31">
        <f t="shared" si="8"/>
        <v>500000</v>
      </c>
      <c r="M557" s="31"/>
      <c r="N557" s="4">
        <v>0</v>
      </c>
      <c r="O557" s="2">
        <v>0</v>
      </c>
    </row>
    <row r="558" spans="1:15" ht="15" customHeight="1" thickBot="1" x14ac:dyDescent="0.3">
      <c r="A558" s="5" t="s">
        <v>100</v>
      </c>
      <c r="B558" s="1" t="s">
        <v>320</v>
      </c>
      <c r="C558" s="29" t="s">
        <v>322</v>
      </c>
      <c r="D558" s="29"/>
      <c r="E558" s="29"/>
      <c r="F558" s="1" t="s">
        <v>101</v>
      </c>
      <c r="G558" s="30">
        <v>500000</v>
      </c>
      <c r="H558" s="30"/>
      <c r="I558" s="30"/>
      <c r="J558" s="30"/>
      <c r="K558" s="30"/>
      <c r="L558" s="31">
        <f t="shared" si="8"/>
        <v>500000</v>
      </c>
      <c r="M558" s="31"/>
      <c r="N558" s="4">
        <v>0</v>
      </c>
      <c r="O558" s="2">
        <v>0</v>
      </c>
    </row>
    <row r="559" spans="1:15" ht="15" customHeight="1" thickBot="1" x14ac:dyDescent="0.3">
      <c r="A559" s="5" t="s">
        <v>102</v>
      </c>
      <c r="B559" s="1" t="s">
        <v>320</v>
      </c>
      <c r="C559" s="29" t="s">
        <v>322</v>
      </c>
      <c r="D559" s="29"/>
      <c r="E559" s="29"/>
      <c r="F559" s="1" t="s">
        <v>103</v>
      </c>
      <c r="G559" s="30">
        <v>500000</v>
      </c>
      <c r="H559" s="30"/>
      <c r="I559" s="30"/>
      <c r="J559" s="30"/>
      <c r="K559" s="30"/>
      <c r="L559" s="31">
        <f t="shared" si="8"/>
        <v>500000</v>
      </c>
      <c r="M559" s="31"/>
      <c r="N559" s="4">
        <v>0</v>
      </c>
      <c r="O559" s="2">
        <v>0</v>
      </c>
    </row>
    <row r="560" spans="1:15" ht="15" customHeight="1" thickBot="1" x14ac:dyDescent="0.3">
      <c r="A560" s="5" t="s">
        <v>323</v>
      </c>
      <c r="B560" s="1" t="s">
        <v>320</v>
      </c>
      <c r="C560" s="29" t="s">
        <v>324</v>
      </c>
      <c r="D560" s="29"/>
      <c r="E560" s="29"/>
      <c r="F560" s="1"/>
      <c r="G560" s="30">
        <v>70824</v>
      </c>
      <c r="H560" s="30"/>
      <c r="I560" s="30"/>
      <c r="J560" s="30"/>
      <c r="K560" s="30"/>
      <c r="L560" s="31">
        <f t="shared" si="8"/>
        <v>70824</v>
      </c>
      <c r="M560" s="31"/>
      <c r="N560" s="4">
        <v>0</v>
      </c>
      <c r="O560" s="2">
        <v>0</v>
      </c>
    </row>
    <row r="561" spans="1:15" ht="23.25" customHeight="1" thickBot="1" x14ac:dyDescent="0.3">
      <c r="A561" s="5" t="s">
        <v>90</v>
      </c>
      <c r="B561" s="1" t="s">
        <v>320</v>
      </c>
      <c r="C561" s="29" t="s">
        <v>324</v>
      </c>
      <c r="D561" s="29"/>
      <c r="E561" s="29"/>
      <c r="F561" s="1" t="s">
        <v>91</v>
      </c>
      <c r="G561" s="30">
        <v>70824</v>
      </c>
      <c r="H561" s="30"/>
      <c r="I561" s="30"/>
      <c r="J561" s="30"/>
      <c r="K561" s="30"/>
      <c r="L561" s="31">
        <f t="shared" si="8"/>
        <v>70824</v>
      </c>
      <c r="M561" s="31"/>
      <c r="N561" s="4">
        <v>0</v>
      </c>
      <c r="O561" s="2">
        <v>0</v>
      </c>
    </row>
    <row r="562" spans="1:15" ht="15" customHeight="1" thickBot="1" x14ac:dyDescent="0.3">
      <c r="A562" s="5" t="s">
        <v>100</v>
      </c>
      <c r="B562" s="1" t="s">
        <v>320</v>
      </c>
      <c r="C562" s="29" t="s">
        <v>324</v>
      </c>
      <c r="D562" s="29"/>
      <c r="E562" s="29"/>
      <c r="F562" s="1" t="s">
        <v>101</v>
      </c>
      <c r="G562" s="30">
        <v>70824</v>
      </c>
      <c r="H562" s="30"/>
      <c r="I562" s="30"/>
      <c r="J562" s="30"/>
      <c r="K562" s="30"/>
      <c r="L562" s="31">
        <f t="shared" si="8"/>
        <v>70824</v>
      </c>
      <c r="M562" s="31"/>
      <c r="N562" s="4">
        <v>0</v>
      </c>
      <c r="O562" s="2">
        <v>0</v>
      </c>
    </row>
    <row r="563" spans="1:15" ht="15" customHeight="1" thickBot="1" x14ac:dyDescent="0.3">
      <c r="A563" s="5" t="s">
        <v>102</v>
      </c>
      <c r="B563" s="1" t="s">
        <v>320</v>
      </c>
      <c r="C563" s="29" t="s">
        <v>324</v>
      </c>
      <c r="D563" s="29"/>
      <c r="E563" s="29"/>
      <c r="F563" s="1" t="s">
        <v>103</v>
      </c>
      <c r="G563" s="30">
        <v>70824</v>
      </c>
      <c r="H563" s="30"/>
      <c r="I563" s="30"/>
      <c r="J563" s="30"/>
      <c r="K563" s="30"/>
      <c r="L563" s="31">
        <f t="shared" si="8"/>
        <v>70824</v>
      </c>
      <c r="M563" s="31"/>
      <c r="N563" s="4">
        <v>0</v>
      </c>
      <c r="O563" s="2">
        <v>0</v>
      </c>
    </row>
    <row r="564" spans="1:15" ht="15" customHeight="1" thickBot="1" x14ac:dyDescent="0.3">
      <c r="A564" s="5" t="s">
        <v>279</v>
      </c>
      <c r="B564" s="1" t="s">
        <v>320</v>
      </c>
      <c r="C564" s="29" t="s">
        <v>280</v>
      </c>
      <c r="D564" s="29"/>
      <c r="E564" s="29"/>
      <c r="F564" s="1"/>
      <c r="G564" s="30">
        <v>5300000</v>
      </c>
      <c r="H564" s="30"/>
      <c r="I564" s="30"/>
      <c r="J564" s="30"/>
      <c r="K564" s="30"/>
      <c r="L564" s="31">
        <f t="shared" si="8"/>
        <v>5300000</v>
      </c>
      <c r="M564" s="31"/>
      <c r="N564" s="4">
        <v>47.099999036380908</v>
      </c>
      <c r="O564" s="2">
        <v>-296444.94</v>
      </c>
    </row>
    <row r="565" spans="1:15" ht="34.5" customHeight="1" thickBot="1" x14ac:dyDescent="0.3">
      <c r="A565" s="5" t="s">
        <v>15</v>
      </c>
      <c r="B565" s="1" t="s">
        <v>320</v>
      </c>
      <c r="C565" s="29" t="s">
        <v>280</v>
      </c>
      <c r="D565" s="29"/>
      <c r="E565" s="29"/>
      <c r="F565" s="1" t="s">
        <v>16</v>
      </c>
      <c r="G565" s="30">
        <v>5228100</v>
      </c>
      <c r="H565" s="30"/>
      <c r="I565" s="30"/>
      <c r="J565" s="30"/>
      <c r="K565" s="30"/>
      <c r="L565" s="31">
        <f t="shared" si="8"/>
        <v>5228100</v>
      </c>
      <c r="M565" s="31"/>
      <c r="N565" s="4">
        <v>47.217159304723253</v>
      </c>
      <c r="O565" s="2">
        <v>-291354.63</v>
      </c>
    </row>
    <row r="566" spans="1:15" ht="15" customHeight="1" thickBot="1" x14ac:dyDescent="0.3">
      <c r="A566" s="5" t="s">
        <v>233</v>
      </c>
      <c r="B566" s="1" t="s">
        <v>320</v>
      </c>
      <c r="C566" s="29" t="s">
        <v>280</v>
      </c>
      <c r="D566" s="29"/>
      <c r="E566" s="29"/>
      <c r="F566" s="1" t="s">
        <v>234</v>
      </c>
      <c r="G566" s="30">
        <v>5228100</v>
      </c>
      <c r="H566" s="30"/>
      <c r="I566" s="30"/>
      <c r="J566" s="30"/>
      <c r="K566" s="30"/>
      <c r="L566" s="31">
        <f t="shared" si="8"/>
        <v>5228100</v>
      </c>
      <c r="M566" s="31"/>
      <c r="N566" s="4">
        <v>47.217159304723253</v>
      </c>
      <c r="O566" s="2">
        <v>-291354.63</v>
      </c>
    </row>
    <row r="567" spans="1:15" ht="15" customHeight="1" thickBot="1" x14ac:dyDescent="0.3">
      <c r="A567" s="5" t="s">
        <v>235</v>
      </c>
      <c r="B567" s="1" t="s">
        <v>320</v>
      </c>
      <c r="C567" s="29" t="s">
        <v>280</v>
      </c>
      <c r="D567" s="29"/>
      <c r="E567" s="29"/>
      <c r="F567" s="1" t="s">
        <v>236</v>
      </c>
      <c r="G567" s="30">
        <v>4015400</v>
      </c>
      <c r="H567" s="30"/>
      <c r="I567" s="30"/>
      <c r="J567" s="30"/>
      <c r="K567" s="30"/>
      <c r="L567" s="31">
        <f t="shared" si="8"/>
        <v>4015400</v>
      </c>
      <c r="M567" s="31"/>
      <c r="N567" s="4">
        <v>49.93292682926829</v>
      </c>
      <c r="O567" s="2">
        <v>-205275</v>
      </c>
    </row>
    <row r="568" spans="1:15" ht="23.25" customHeight="1" thickBot="1" x14ac:dyDescent="0.3">
      <c r="A568" s="5" t="s">
        <v>237</v>
      </c>
      <c r="B568" s="1" t="s">
        <v>320</v>
      </c>
      <c r="C568" s="29" t="s">
        <v>280</v>
      </c>
      <c r="D568" s="29"/>
      <c r="E568" s="29"/>
      <c r="F568" s="1" t="s">
        <v>238</v>
      </c>
      <c r="G568" s="30">
        <v>1212700</v>
      </c>
      <c r="H568" s="30"/>
      <c r="I568" s="30"/>
      <c r="J568" s="30"/>
      <c r="K568" s="30"/>
      <c r="L568" s="31">
        <f t="shared" si="8"/>
        <v>1212700</v>
      </c>
      <c r="M568" s="31"/>
      <c r="N568" s="4">
        <v>39.375162866564217</v>
      </c>
      <c r="O568" s="2">
        <v>-86079.63</v>
      </c>
    </row>
    <row r="569" spans="1:15" ht="15" customHeight="1" thickBot="1" x14ac:dyDescent="0.3">
      <c r="A569" s="5" t="s">
        <v>33</v>
      </c>
      <c r="B569" s="1" t="s">
        <v>320</v>
      </c>
      <c r="C569" s="29" t="s">
        <v>280</v>
      </c>
      <c r="D569" s="29"/>
      <c r="E569" s="29"/>
      <c r="F569" s="1" t="s">
        <v>34</v>
      </c>
      <c r="G569" s="30">
        <v>71900</v>
      </c>
      <c r="H569" s="30"/>
      <c r="I569" s="30"/>
      <c r="J569" s="30"/>
      <c r="K569" s="30"/>
      <c r="L569" s="31">
        <f t="shared" si="8"/>
        <v>71900</v>
      </c>
      <c r="M569" s="31"/>
      <c r="N569" s="4">
        <v>39.401071428571427</v>
      </c>
      <c r="O569" s="2">
        <v>-5090.3100000000004</v>
      </c>
    </row>
    <row r="570" spans="1:15" ht="23.25" customHeight="1" thickBot="1" x14ac:dyDescent="0.3">
      <c r="A570" s="5" t="s">
        <v>35</v>
      </c>
      <c r="B570" s="1" t="s">
        <v>320</v>
      </c>
      <c r="C570" s="29" t="s">
        <v>280</v>
      </c>
      <c r="D570" s="29"/>
      <c r="E570" s="29"/>
      <c r="F570" s="1" t="s">
        <v>36</v>
      </c>
      <c r="G570" s="30">
        <v>71900</v>
      </c>
      <c r="H570" s="30"/>
      <c r="I570" s="30"/>
      <c r="J570" s="30"/>
      <c r="K570" s="30"/>
      <c r="L570" s="31">
        <f t="shared" si="8"/>
        <v>71900</v>
      </c>
      <c r="M570" s="31"/>
      <c r="N570" s="4">
        <v>39.401071428571427</v>
      </c>
      <c r="O570" s="2">
        <v>-5090.3100000000004</v>
      </c>
    </row>
    <row r="571" spans="1:15" ht="15" customHeight="1" thickBot="1" x14ac:dyDescent="0.3">
      <c r="A571" s="5" t="s">
        <v>37</v>
      </c>
      <c r="B571" s="1" t="s">
        <v>320</v>
      </c>
      <c r="C571" s="29" t="s">
        <v>280</v>
      </c>
      <c r="D571" s="29"/>
      <c r="E571" s="29"/>
      <c r="F571" s="1" t="s">
        <v>38</v>
      </c>
      <c r="G571" s="30">
        <v>71900</v>
      </c>
      <c r="H571" s="30"/>
      <c r="I571" s="30"/>
      <c r="J571" s="30"/>
      <c r="K571" s="30"/>
      <c r="L571" s="31">
        <f t="shared" si="8"/>
        <v>71900</v>
      </c>
      <c r="M571" s="31"/>
      <c r="N571" s="4">
        <v>39.401071428571427</v>
      </c>
      <c r="O571" s="2">
        <v>-5090.3100000000004</v>
      </c>
    </row>
    <row r="572" spans="1:15" ht="23.25" customHeight="1" thickBot="1" x14ac:dyDescent="0.3">
      <c r="A572" s="5" t="s">
        <v>325</v>
      </c>
      <c r="B572" s="1" t="s">
        <v>320</v>
      </c>
      <c r="C572" s="29" t="s">
        <v>326</v>
      </c>
      <c r="D572" s="29"/>
      <c r="E572" s="29"/>
      <c r="F572" s="1"/>
      <c r="G572" s="30">
        <v>48681600</v>
      </c>
      <c r="H572" s="30"/>
      <c r="I572" s="30"/>
      <c r="J572" s="30"/>
      <c r="K572" s="30"/>
      <c r="L572" s="31">
        <f t="shared" si="8"/>
        <v>48681600</v>
      </c>
      <c r="M572" s="31"/>
      <c r="N572" s="4">
        <v>100</v>
      </c>
      <c r="O572" s="2">
        <v>0</v>
      </c>
    </row>
    <row r="573" spans="1:15" ht="23.25" customHeight="1" thickBot="1" x14ac:dyDescent="0.3">
      <c r="A573" s="5" t="s">
        <v>90</v>
      </c>
      <c r="B573" s="1" t="s">
        <v>320</v>
      </c>
      <c r="C573" s="29" t="s">
        <v>326</v>
      </c>
      <c r="D573" s="29"/>
      <c r="E573" s="29"/>
      <c r="F573" s="1" t="s">
        <v>91</v>
      </c>
      <c r="G573" s="30">
        <v>48681600</v>
      </c>
      <c r="H573" s="30"/>
      <c r="I573" s="30"/>
      <c r="J573" s="30"/>
      <c r="K573" s="30"/>
      <c r="L573" s="31">
        <f t="shared" si="8"/>
        <v>48681600</v>
      </c>
      <c r="M573" s="31"/>
      <c r="N573" s="4">
        <v>100</v>
      </c>
      <c r="O573" s="2">
        <v>0</v>
      </c>
    </row>
    <row r="574" spans="1:15" ht="15" customHeight="1" thickBot="1" x14ac:dyDescent="0.3">
      <c r="A574" s="5" t="s">
        <v>100</v>
      </c>
      <c r="B574" s="1" t="s">
        <v>320</v>
      </c>
      <c r="C574" s="29" t="s">
        <v>326</v>
      </c>
      <c r="D574" s="29"/>
      <c r="E574" s="29"/>
      <c r="F574" s="1" t="s">
        <v>101</v>
      </c>
      <c r="G574" s="30">
        <v>48681600</v>
      </c>
      <c r="H574" s="30"/>
      <c r="I574" s="30"/>
      <c r="J574" s="30"/>
      <c r="K574" s="30"/>
      <c r="L574" s="31">
        <f t="shared" si="8"/>
        <v>48681600</v>
      </c>
      <c r="M574" s="31"/>
      <c r="N574" s="4">
        <v>100</v>
      </c>
      <c r="O574" s="2">
        <v>0</v>
      </c>
    </row>
    <row r="575" spans="1:15" ht="34.5" customHeight="1" thickBot="1" x14ac:dyDescent="0.3">
      <c r="A575" s="5" t="s">
        <v>261</v>
      </c>
      <c r="B575" s="1" t="s">
        <v>320</v>
      </c>
      <c r="C575" s="29" t="s">
        <v>326</v>
      </c>
      <c r="D575" s="29"/>
      <c r="E575" s="29"/>
      <c r="F575" s="1" t="s">
        <v>262</v>
      </c>
      <c r="G575" s="30">
        <v>48681600</v>
      </c>
      <c r="H575" s="30"/>
      <c r="I575" s="30"/>
      <c r="J575" s="30"/>
      <c r="K575" s="30"/>
      <c r="L575" s="31">
        <f t="shared" si="8"/>
        <v>48681600</v>
      </c>
      <c r="M575" s="31"/>
      <c r="N575" s="4">
        <v>100</v>
      </c>
      <c r="O575" s="2">
        <v>0</v>
      </c>
    </row>
    <row r="576" spans="1:15" ht="23.25" customHeight="1" thickBot="1" x14ac:dyDescent="0.3">
      <c r="A576" s="5" t="s">
        <v>327</v>
      </c>
      <c r="B576" s="1" t="s">
        <v>320</v>
      </c>
      <c r="C576" s="29" t="s">
        <v>328</v>
      </c>
      <c r="D576" s="29"/>
      <c r="E576" s="29"/>
      <c r="F576" s="1"/>
      <c r="G576" s="30">
        <v>24360300</v>
      </c>
      <c r="H576" s="30"/>
      <c r="I576" s="30"/>
      <c r="J576" s="30"/>
      <c r="K576" s="30"/>
      <c r="L576" s="31">
        <f t="shared" si="8"/>
        <v>24360300</v>
      </c>
      <c r="M576" s="31"/>
      <c r="N576" s="4">
        <v>99.977796900969366</v>
      </c>
      <c r="O576" s="2">
        <v>-791.67</v>
      </c>
    </row>
    <row r="577" spans="1:15" ht="23.25" customHeight="1" thickBot="1" x14ac:dyDescent="0.3">
      <c r="A577" s="5" t="s">
        <v>90</v>
      </c>
      <c r="B577" s="1" t="s">
        <v>320</v>
      </c>
      <c r="C577" s="29" t="s">
        <v>328</v>
      </c>
      <c r="D577" s="29"/>
      <c r="E577" s="29"/>
      <c r="F577" s="1" t="s">
        <v>91</v>
      </c>
      <c r="G577" s="30">
        <v>24360300</v>
      </c>
      <c r="H577" s="30"/>
      <c r="I577" s="30"/>
      <c r="J577" s="30"/>
      <c r="K577" s="30"/>
      <c r="L577" s="31">
        <f t="shared" si="8"/>
        <v>24360300</v>
      </c>
      <c r="M577" s="31"/>
      <c r="N577" s="4">
        <v>99.977796900969366</v>
      </c>
      <c r="O577" s="2">
        <v>-791.67</v>
      </c>
    </row>
    <row r="578" spans="1:15" ht="15" customHeight="1" thickBot="1" x14ac:dyDescent="0.3">
      <c r="A578" s="5" t="s">
        <v>100</v>
      </c>
      <c r="B578" s="1" t="s">
        <v>320</v>
      </c>
      <c r="C578" s="29" t="s">
        <v>328</v>
      </c>
      <c r="D578" s="29"/>
      <c r="E578" s="29"/>
      <c r="F578" s="1" t="s">
        <v>101</v>
      </c>
      <c r="G578" s="30">
        <v>24360300</v>
      </c>
      <c r="H578" s="30"/>
      <c r="I578" s="30"/>
      <c r="J578" s="30"/>
      <c r="K578" s="30"/>
      <c r="L578" s="31">
        <f t="shared" si="8"/>
        <v>24360300</v>
      </c>
      <c r="M578" s="31"/>
      <c r="N578" s="4">
        <v>99.977796900969366</v>
      </c>
      <c r="O578" s="2">
        <v>-791.67</v>
      </c>
    </row>
    <row r="579" spans="1:15" ht="34.5" customHeight="1" thickBot="1" x14ac:dyDescent="0.3">
      <c r="A579" s="5" t="s">
        <v>261</v>
      </c>
      <c r="B579" s="1" t="s">
        <v>320</v>
      </c>
      <c r="C579" s="29" t="s">
        <v>328</v>
      </c>
      <c r="D579" s="29"/>
      <c r="E579" s="29"/>
      <c r="F579" s="1" t="s">
        <v>262</v>
      </c>
      <c r="G579" s="30">
        <v>24360300</v>
      </c>
      <c r="H579" s="30"/>
      <c r="I579" s="30"/>
      <c r="J579" s="30"/>
      <c r="K579" s="30"/>
      <c r="L579" s="31">
        <f t="shared" si="8"/>
        <v>24360300</v>
      </c>
      <c r="M579" s="31"/>
      <c r="N579" s="4">
        <v>99.977796900969366</v>
      </c>
      <c r="O579" s="2">
        <v>-791.67</v>
      </c>
    </row>
    <row r="580" spans="1:15" ht="15" customHeight="1" thickBot="1" x14ac:dyDescent="0.3">
      <c r="A580" s="5" t="s">
        <v>329</v>
      </c>
      <c r="B580" s="1" t="s">
        <v>320</v>
      </c>
      <c r="C580" s="29" t="s">
        <v>330</v>
      </c>
      <c r="D580" s="29"/>
      <c r="E580" s="29"/>
      <c r="F580" s="1"/>
      <c r="G580" s="30">
        <v>1660800</v>
      </c>
      <c r="H580" s="30"/>
      <c r="I580" s="30"/>
      <c r="J580" s="30"/>
      <c r="K580" s="30"/>
      <c r="L580" s="31">
        <f t="shared" si="8"/>
        <v>1660800</v>
      </c>
      <c r="M580" s="31"/>
      <c r="N580" s="4">
        <v>0</v>
      </c>
      <c r="O580" s="2">
        <v>0</v>
      </c>
    </row>
    <row r="581" spans="1:15" ht="23.25" customHeight="1" thickBot="1" x14ac:dyDescent="0.3">
      <c r="A581" s="5" t="s">
        <v>90</v>
      </c>
      <c r="B581" s="1" t="s">
        <v>320</v>
      </c>
      <c r="C581" s="29" t="s">
        <v>330</v>
      </c>
      <c r="D581" s="29"/>
      <c r="E581" s="29"/>
      <c r="F581" s="1" t="s">
        <v>91</v>
      </c>
      <c r="G581" s="30">
        <v>1660800</v>
      </c>
      <c r="H581" s="30"/>
      <c r="I581" s="30"/>
      <c r="J581" s="30"/>
      <c r="K581" s="30"/>
      <c r="L581" s="31">
        <f t="shared" si="8"/>
        <v>1660800</v>
      </c>
      <c r="M581" s="31"/>
      <c r="N581" s="4">
        <v>0</v>
      </c>
      <c r="O581" s="2">
        <v>0</v>
      </c>
    </row>
    <row r="582" spans="1:15" ht="15" customHeight="1" thickBot="1" x14ac:dyDescent="0.3">
      <c r="A582" s="5" t="s">
        <v>100</v>
      </c>
      <c r="B582" s="1" t="s">
        <v>320</v>
      </c>
      <c r="C582" s="29" t="s">
        <v>330</v>
      </c>
      <c r="D582" s="29"/>
      <c r="E582" s="29"/>
      <c r="F582" s="1" t="s">
        <v>101</v>
      </c>
      <c r="G582" s="30">
        <v>1660800</v>
      </c>
      <c r="H582" s="30"/>
      <c r="I582" s="30"/>
      <c r="J582" s="30"/>
      <c r="K582" s="30"/>
      <c r="L582" s="31">
        <f t="shared" si="8"/>
        <v>1660800</v>
      </c>
      <c r="M582" s="31"/>
      <c r="N582" s="4">
        <v>0</v>
      </c>
      <c r="O582" s="2">
        <v>0</v>
      </c>
    </row>
    <row r="583" spans="1:15" ht="15" customHeight="1" thickBot="1" x14ac:dyDescent="0.3">
      <c r="A583" s="5" t="s">
        <v>102</v>
      </c>
      <c r="B583" s="1" t="s">
        <v>320</v>
      </c>
      <c r="C583" s="29" t="s">
        <v>330</v>
      </c>
      <c r="D583" s="29"/>
      <c r="E583" s="29"/>
      <c r="F583" s="1" t="s">
        <v>103</v>
      </c>
      <c r="G583" s="30">
        <v>1660800</v>
      </c>
      <c r="H583" s="30"/>
      <c r="I583" s="30"/>
      <c r="J583" s="30"/>
      <c r="K583" s="30"/>
      <c r="L583" s="31">
        <f t="shared" ref="L583:L646" si="9">G583+J583</f>
        <v>1660800</v>
      </c>
      <c r="M583" s="31"/>
      <c r="N583" s="4">
        <v>0</v>
      </c>
      <c r="O583" s="2">
        <v>0</v>
      </c>
    </row>
    <row r="584" spans="1:15" ht="15" customHeight="1" thickBot="1" x14ac:dyDescent="0.3">
      <c r="A584" s="5" t="s">
        <v>331</v>
      </c>
      <c r="B584" s="1" t="s">
        <v>320</v>
      </c>
      <c r="C584" s="29" t="s">
        <v>332</v>
      </c>
      <c r="D584" s="29"/>
      <c r="E584" s="29"/>
      <c r="F584" s="1"/>
      <c r="G584" s="30">
        <v>869100</v>
      </c>
      <c r="H584" s="30"/>
      <c r="I584" s="30"/>
      <c r="J584" s="30"/>
      <c r="K584" s="30"/>
      <c r="L584" s="31">
        <f t="shared" si="9"/>
        <v>869100</v>
      </c>
      <c r="M584" s="31"/>
      <c r="N584" s="4">
        <v>0</v>
      </c>
      <c r="O584" s="2">
        <v>-193700</v>
      </c>
    </row>
    <row r="585" spans="1:15" ht="23.25" customHeight="1" thickBot="1" x14ac:dyDescent="0.3">
      <c r="A585" s="5" t="s">
        <v>90</v>
      </c>
      <c r="B585" s="1" t="s">
        <v>320</v>
      </c>
      <c r="C585" s="29" t="s">
        <v>332</v>
      </c>
      <c r="D585" s="29"/>
      <c r="E585" s="29"/>
      <c r="F585" s="1" t="s">
        <v>91</v>
      </c>
      <c r="G585" s="30">
        <v>869100</v>
      </c>
      <c r="H585" s="30"/>
      <c r="I585" s="30"/>
      <c r="J585" s="30"/>
      <c r="K585" s="30"/>
      <c r="L585" s="31">
        <f t="shared" si="9"/>
        <v>869100</v>
      </c>
      <c r="M585" s="31"/>
      <c r="N585" s="4">
        <v>0</v>
      </c>
      <c r="O585" s="2">
        <v>-193700</v>
      </c>
    </row>
    <row r="586" spans="1:15" ht="15" customHeight="1" thickBot="1" x14ac:dyDescent="0.3">
      <c r="A586" s="5" t="s">
        <v>100</v>
      </c>
      <c r="B586" s="1" t="s">
        <v>320</v>
      </c>
      <c r="C586" s="29" t="s">
        <v>332</v>
      </c>
      <c r="D586" s="29"/>
      <c r="E586" s="29"/>
      <c r="F586" s="1" t="s">
        <v>101</v>
      </c>
      <c r="G586" s="30">
        <v>869100</v>
      </c>
      <c r="H586" s="30"/>
      <c r="I586" s="30"/>
      <c r="J586" s="30"/>
      <c r="K586" s="30"/>
      <c r="L586" s="31">
        <f t="shared" si="9"/>
        <v>869100</v>
      </c>
      <c r="M586" s="31"/>
      <c r="N586" s="4">
        <v>0</v>
      </c>
      <c r="O586" s="2">
        <v>-193700</v>
      </c>
    </row>
    <row r="587" spans="1:15" ht="15" customHeight="1" thickBot="1" x14ac:dyDescent="0.3">
      <c r="A587" s="5" t="s">
        <v>102</v>
      </c>
      <c r="B587" s="1" t="s">
        <v>320</v>
      </c>
      <c r="C587" s="29" t="s">
        <v>332</v>
      </c>
      <c r="D587" s="29"/>
      <c r="E587" s="29"/>
      <c r="F587" s="1" t="s">
        <v>103</v>
      </c>
      <c r="G587" s="30">
        <v>869100</v>
      </c>
      <c r="H587" s="30"/>
      <c r="I587" s="30"/>
      <c r="J587" s="30"/>
      <c r="K587" s="30"/>
      <c r="L587" s="31">
        <f t="shared" si="9"/>
        <v>869100</v>
      </c>
      <c r="M587" s="31"/>
      <c r="N587" s="4">
        <v>0</v>
      </c>
      <c r="O587" s="2">
        <v>-193700</v>
      </c>
    </row>
    <row r="588" spans="1:15" ht="15" customHeight="1" thickBot="1" x14ac:dyDescent="0.3">
      <c r="A588" s="11" t="s">
        <v>333</v>
      </c>
      <c r="B588" s="3" t="s">
        <v>334</v>
      </c>
      <c r="C588" s="38"/>
      <c r="D588" s="38"/>
      <c r="E588" s="38"/>
      <c r="F588" s="3"/>
      <c r="G588" s="39">
        <v>373600</v>
      </c>
      <c r="H588" s="39"/>
      <c r="I588" s="39"/>
      <c r="J588" s="39"/>
      <c r="K588" s="39"/>
      <c r="L588" s="31">
        <f t="shared" si="9"/>
        <v>373600</v>
      </c>
      <c r="M588" s="31"/>
      <c r="N588" s="10">
        <v>4.2961004626569732</v>
      </c>
      <c r="O588" s="9">
        <v>-144800</v>
      </c>
    </row>
    <row r="589" spans="1:15" ht="15" customHeight="1" thickBot="1" x14ac:dyDescent="0.3">
      <c r="A589" s="5" t="s">
        <v>27</v>
      </c>
      <c r="B589" s="1" t="s">
        <v>334</v>
      </c>
      <c r="C589" s="29" t="s">
        <v>28</v>
      </c>
      <c r="D589" s="29"/>
      <c r="E589" s="29"/>
      <c r="F589" s="1"/>
      <c r="G589" s="30">
        <v>178000</v>
      </c>
      <c r="H589" s="30"/>
      <c r="I589" s="30"/>
      <c r="J589" s="30"/>
      <c r="K589" s="30"/>
      <c r="L589" s="31">
        <f t="shared" si="9"/>
        <v>178000</v>
      </c>
      <c r="M589" s="31"/>
      <c r="N589" s="4">
        <v>5</v>
      </c>
      <c r="O589" s="2">
        <v>-123500</v>
      </c>
    </row>
    <row r="590" spans="1:15" ht="15" customHeight="1" thickBot="1" x14ac:dyDescent="0.3">
      <c r="A590" s="5" t="s">
        <v>33</v>
      </c>
      <c r="B590" s="1" t="s">
        <v>334</v>
      </c>
      <c r="C590" s="29" t="s">
        <v>28</v>
      </c>
      <c r="D590" s="29"/>
      <c r="E590" s="29"/>
      <c r="F590" s="1" t="s">
        <v>34</v>
      </c>
      <c r="G590" s="30">
        <v>178000</v>
      </c>
      <c r="H590" s="30"/>
      <c r="I590" s="30"/>
      <c r="J590" s="30"/>
      <c r="K590" s="30"/>
      <c r="L590" s="31">
        <f t="shared" si="9"/>
        <v>178000</v>
      </c>
      <c r="M590" s="31"/>
      <c r="N590" s="4">
        <v>5</v>
      </c>
      <c r="O590" s="2">
        <v>-123500</v>
      </c>
    </row>
    <row r="591" spans="1:15" ht="23.25" customHeight="1" thickBot="1" x14ac:dyDescent="0.3">
      <c r="A591" s="5" t="s">
        <v>35</v>
      </c>
      <c r="B591" s="1" t="s">
        <v>334</v>
      </c>
      <c r="C591" s="29" t="s">
        <v>28</v>
      </c>
      <c r="D591" s="29"/>
      <c r="E591" s="29"/>
      <c r="F591" s="1" t="s">
        <v>36</v>
      </c>
      <c r="G591" s="30">
        <v>178000</v>
      </c>
      <c r="H591" s="30"/>
      <c r="I591" s="30"/>
      <c r="J591" s="30"/>
      <c r="K591" s="30"/>
      <c r="L591" s="31">
        <f t="shared" si="9"/>
        <v>178000</v>
      </c>
      <c r="M591" s="31"/>
      <c r="N591" s="4">
        <v>5</v>
      </c>
      <c r="O591" s="2">
        <v>-123500</v>
      </c>
    </row>
    <row r="592" spans="1:15" ht="15" customHeight="1" thickBot="1" x14ac:dyDescent="0.3">
      <c r="A592" s="5" t="s">
        <v>37</v>
      </c>
      <c r="B592" s="1" t="s">
        <v>334</v>
      </c>
      <c r="C592" s="29" t="s">
        <v>28</v>
      </c>
      <c r="D592" s="29"/>
      <c r="E592" s="29"/>
      <c r="F592" s="1" t="s">
        <v>38</v>
      </c>
      <c r="G592" s="30">
        <v>178000</v>
      </c>
      <c r="H592" s="30"/>
      <c r="I592" s="30"/>
      <c r="J592" s="30"/>
      <c r="K592" s="30"/>
      <c r="L592" s="31">
        <f t="shared" si="9"/>
        <v>178000</v>
      </c>
      <c r="M592" s="31"/>
      <c r="N592" s="4">
        <v>5</v>
      </c>
      <c r="O592" s="2">
        <v>-123500</v>
      </c>
    </row>
    <row r="593" spans="1:15" ht="15" customHeight="1" thickBot="1" x14ac:dyDescent="0.3">
      <c r="A593" s="5" t="s">
        <v>279</v>
      </c>
      <c r="B593" s="1" t="s">
        <v>334</v>
      </c>
      <c r="C593" s="29" t="s">
        <v>280</v>
      </c>
      <c r="D593" s="29"/>
      <c r="E593" s="29"/>
      <c r="F593" s="1"/>
      <c r="G593" s="30">
        <v>34300</v>
      </c>
      <c r="H593" s="30"/>
      <c r="I593" s="30"/>
      <c r="J593" s="30"/>
      <c r="K593" s="30"/>
      <c r="L593" s="31">
        <f t="shared" si="9"/>
        <v>34300</v>
      </c>
      <c r="M593" s="31"/>
      <c r="N593" s="4">
        <v>0</v>
      </c>
      <c r="O593" s="2">
        <v>0</v>
      </c>
    </row>
    <row r="594" spans="1:15" ht="15" customHeight="1" thickBot="1" x14ac:dyDescent="0.3">
      <c r="A594" s="5" t="s">
        <v>33</v>
      </c>
      <c r="B594" s="1" t="s">
        <v>334</v>
      </c>
      <c r="C594" s="29" t="s">
        <v>280</v>
      </c>
      <c r="D594" s="29"/>
      <c r="E594" s="29"/>
      <c r="F594" s="1" t="s">
        <v>34</v>
      </c>
      <c r="G594" s="30">
        <v>34300</v>
      </c>
      <c r="H594" s="30"/>
      <c r="I594" s="30"/>
      <c r="J594" s="30"/>
      <c r="K594" s="30"/>
      <c r="L594" s="31">
        <f t="shared" si="9"/>
        <v>34300</v>
      </c>
      <c r="M594" s="31"/>
      <c r="N594" s="4">
        <v>0</v>
      </c>
      <c r="O594" s="2">
        <v>0</v>
      </c>
    </row>
    <row r="595" spans="1:15" ht="23.25" customHeight="1" thickBot="1" x14ac:dyDescent="0.3">
      <c r="A595" s="5" t="s">
        <v>35</v>
      </c>
      <c r="B595" s="1" t="s">
        <v>334</v>
      </c>
      <c r="C595" s="29" t="s">
        <v>280</v>
      </c>
      <c r="D595" s="29"/>
      <c r="E595" s="29"/>
      <c r="F595" s="1" t="s">
        <v>36</v>
      </c>
      <c r="G595" s="30">
        <v>34300</v>
      </c>
      <c r="H595" s="30"/>
      <c r="I595" s="30"/>
      <c r="J595" s="30"/>
      <c r="K595" s="30"/>
      <c r="L595" s="31">
        <f t="shared" si="9"/>
        <v>34300</v>
      </c>
      <c r="M595" s="31"/>
      <c r="N595" s="4">
        <v>0</v>
      </c>
      <c r="O595" s="2">
        <v>0</v>
      </c>
    </row>
    <row r="596" spans="1:15" ht="15" customHeight="1" thickBot="1" x14ac:dyDescent="0.3">
      <c r="A596" s="5" t="s">
        <v>37</v>
      </c>
      <c r="B596" s="1" t="s">
        <v>334</v>
      </c>
      <c r="C596" s="29" t="s">
        <v>280</v>
      </c>
      <c r="D596" s="29"/>
      <c r="E596" s="29"/>
      <c r="F596" s="1" t="s">
        <v>38</v>
      </c>
      <c r="G596" s="30">
        <v>34300</v>
      </c>
      <c r="H596" s="30"/>
      <c r="I596" s="30"/>
      <c r="J596" s="30"/>
      <c r="K596" s="30"/>
      <c r="L596" s="31">
        <f t="shared" si="9"/>
        <v>34300</v>
      </c>
      <c r="M596" s="31"/>
      <c r="N596" s="4">
        <v>0</v>
      </c>
      <c r="O596" s="2">
        <v>0</v>
      </c>
    </row>
    <row r="597" spans="1:15" ht="15" customHeight="1" thickBot="1" x14ac:dyDescent="0.3">
      <c r="A597" s="5" t="s">
        <v>301</v>
      </c>
      <c r="B597" s="1" t="s">
        <v>334</v>
      </c>
      <c r="C597" s="29" t="s">
        <v>302</v>
      </c>
      <c r="D597" s="29"/>
      <c r="E597" s="29"/>
      <c r="F597" s="1"/>
      <c r="G597" s="30">
        <v>161300</v>
      </c>
      <c r="H597" s="30"/>
      <c r="I597" s="30"/>
      <c r="J597" s="30"/>
      <c r="K597" s="30"/>
      <c r="L597" s="31">
        <f t="shared" si="9"/>
        <v>161300</v>
      </c>
      <c r="M597" s="31"/>
      <c r="N597" s="4">
        <v>0</v>
      </c>
      <c r="O597" s="2">
        <v>-21300</v>
      </c>
    </row>
    <row r="598" spans="1:15" ht="23.25" customHeight="1" thickBot="1" x14ac:dyDescent="0.3">
      <c r="A598" s="5" t="s">
        <v>90</v>
      </c>
      <c r="B598" s="1" t="s">
        <v>334</v>
      </c>
      <c r="C598" s="29" t="s">
        <v>302</v>
      </c>
      <c r="D598" s="29"/>
      <c r="E598" s="29"/>
      <c r="F598" s="1" t="s">
        <v>91</v>
      </c>
      <c r="G598" s="30">
        <v>161300</v>
      </c>
      <c r="H598" s="30"/>
      <c r="I598" s="30"/>
      <c r="J598" s="30"/>
      <c r="K598" s="30"/>
      <c r="L598" s="31">
        <f t="shared" si="9"/>
        <v>161300</v>
      </c>
      <c r="M598" s="31"/>
      <c r="N598" s="4">
        <v>0</v>
      </c>
      <c r="O598" s="2">
        <v>-21300</v>
      </c>
    </row>
    <row r="599" spans="1:15" ht="15" customHeight="1" thickBot="1" x14ac:dyDescent="0.3">
      <c r="A599" s="5" t="s">
        <v>100</v>
      </c>
      <c r="B599" s="1" t="s">
        <v>334</v>
      </c>
      <c r="C599" s="29" t="s">
        <v>302</v>
      </c>
      <c r="D599" s="29"/>
      <c r="E599" s="29"/>
      <c r="F599" s="1" t="s">
        <v>101</v>
      </c>
      <c r="G599" s="30">
        <v>161300</v>
      </c>
      <c r="H599" s="30"/>
      <c r="I599" s="30"/>
      <c r="J599" s="30"/>
      <c r="K599" s="30"/>
      <c r="L599" s="31">
        <f t="shared" si="9"/>
        <v>161300</v>
      </c>
      <c r="M599" s="31"/>
      <c r="N599" s="4">
        <v>0</v>
      </c>
      <c r="O599" s="2">
        <v>-21300</v>
      </c>
    </row>
    <row r="600" spans="1:15" ht="15" customHeight="1" thickBot="1" x14ac:dyDescent="0.3">
      <c r="A600" s="5" t="s">
        <v>102</v>
      </c>
      <c r="B600" s="1" t="s">
        <v>334</v>
      </c>
      <c r="C600" s="29" t="s">
        <v>302</v>
      </c>
      <c r="D600" s="29"/>
      <c r="E600" s="29"/>
      <c r="F600" s="1" t="s">
        <v>103</v>
      </c>
      <c r="G600" s="30">
        <v>161300</v>
      </c>
      <c r="H600" s="30"/>
      <c r="I600" s="30"/>
      <c r="J600" s="30"/>
      <c r="K600" s="30"/>
      <c r="L600" s="31">
        <f t="shared" si="9"/>
        <v>161300</v>
      </c>
      <c r="M600" s="31"/>
      <c r="N600" s="4">
        <v>0</v>
      </c>
      <c r="O600" s="2">
        <v>-21300</v>
      </c>
    </row>
    <row r="601" spans="1:15" ht="15" customHeight="1" thickBot="1" x14ac:dyDescent="0.3">
      <c r="A601" s="11" t="s">
        <v>335</v>
      </c>
      <c r="B601" s="3" t="s">
        <v>336</v>
      </c>
      <c r="C601" s="38"/>
      <c r="D601" s="38"/>
      <c r="E601" s="38"/>
      <c r="F601" s="3"/>
      <c r="G601" s="39">
        <v>3898930</v>
      </c>
      <c r="H601" s="39"/>
      <c r="I601" s="39"/>
      <c r="J601" s="39"/>
      <c r="K601" s="39"/>
      <c r="L601" s="31">
        <f t="shared" si="9"/>
        <v>3898930</v>
      </c>
      <c r="M601" s="31"/>
      <c r="N601" s="10">
        <v>3.9494953907990737</v>
      </c>
      <c r="O601" s="9">
        <v>-2198500</v>
      </c>
    </row>
    <row r="602" spans="1:15" ht="34.5" customHeight="1" thickBot="1" x14ac:dyDescent="0.3">
      <c r="A602" s="5" t="s">
        <v>337</v>
      </c>
      <c r="B602" s="1" t="s">
        <v>336</v>
      </c>
      <c r="C602" s="29" t="s">
        <v>338</v>
      </c>
      <c r="D602" s="29"/>
      <c r="E602" s="29"/>
      <c r="F602" s="1"/>
      <c r="G602" s="30">
        <v>100</v>
      </c>
      <c r="H602" s="30"/>
      <c r="I602" s="30"/>
      <c r="J602" s="30"/>
      <c r="K602" s="30"/>
      <c r="L602" s="31">
        <f t="shared" si="9"/>
        <v>100</v>
      </c>
      <c r="M602" s="31"/>
      <c r="N602" s="4">
        <v>0</v>
      </c>
      <c r="O602" s="2">
        <v>-100</v>
      </c>
    </row>
    <row r="603" spans="1:15" ht="23.25" customHeight="1" thickBot="1" x14ac:dyDescent="0.3">
      <c r="A603" s="5" t="s">
        <v>90</v>
      </c>
      <c r="B603" s="1" t="s">
        <v>336</v>
      </c>
      <c r="C603" s="29" t="s">
        <v>338</v>
      </c>
      <c r="D603" s="29"/>
      <c r="E603" s="29"/>
      <c r="F603" s="1" t="s">
        <v>91</v>
      </c>
      <c r="G603" s="30">
        <v>100</v>
      </c>
      <c r="H603" s="30"/>
      <c r="I603" s="30"/>
      <c r="J603" s="30"/>
      <c r="K603" s="30"/>
      <c r="L603" s="31">
        <f t="shared" si="9"/>
        <v>100</v>
      </c>
      <c r="M603" s="31"/>
      <c r="N603" s="4">
        <v>0</v>
      </c>
      <c r="O603" s="2">
        <v>-100</v>
      </c>
    </row>
    <row r="604" spans="1:15" ht="15" customHeight="1" thickBot="1" x14ac:dyDescent="0.3">
      <c r="A604" s="5" t="s">
        <v>100</v>
      </c>
      <c r="B604" s="1" t="s">
        <v>336</v>
      </c>
      <c r="C604" s="29" t="s">
        <v>338</v>
      </c>
      <c r="D604" s="29"/>
      <c r="E604" s="29"/>
      <c r="F604" s="1" t="s">
        <v>101</v>
      </c>
      <c r="G604" s="30">
        <v>100</v>
      </c>
      <c r="H604" s="30"/>
      <c r="I604" s="30"/>
      <c r="J604" s="30"/>
      <c r="K604" s="30"/>
      <c r="L604" s="31">
        <f t="shared" si="9"/>
        <v>100</v>
      </c>
      <c r="M604" s="31"/>
      <c r="N604" s="4">
        <v>0</v>
      </c>
      <c r="O604" s="2">
        <v>-100</v>
      </c>
    </row>
    <row r="605" spans="1:15" ht="15" customHeight="1" thickBot="1" x14ac:dyDescent="0.3">
      <c r="A605" s="5" t="s">
        <v>102</v>
      </c>
      <c r="B605" s="1" t="s">
        <v>336</v>
      </c>
      <c r="C605" s="29" t="s">
        <v>338</v>
      </c>
      <c r="D605" s="29"/>
      <c r="E605" s="29"/>
      <c r="F605" s="1" t="s">
        <v>103</v>
      </c>
      <c r="G605" s="30">
        <v>100</v>
      </c>
      <c r="H605" s="30"/>
      <c r="I605" s="30"/>
      <c r="J605" s="30"/>
      <c r="K605" s="30"/>
      <c r="L605" s="31">
        <f t="shared" si="9"/>
        <v>100</v>
      </c>
      <c r="M605" s="31"/>
      <c r="N605" s="4">
        <v>0</v>
      </c>
      <c r="O605" s="2">
        <v>-100</v>
      </c>
    </row>
    <row r="606" spans="1:15" ht="45.75" customHeight="1" thickBot="1" x14ac:dyDescent="0.3">
      <c r="A606" s="5" t="s">
        <v>339</v>
      </c>
      <c r="B606" s="1" t="s">
        <v>336</v>
      </c>
      <c r="C606" s="29" t="s">
        <v>340</v>
      </c>
      <c r="D606" s="29"/>
      <c r="E606" s="29"/>
      <c r="F606" s="1"/>
      <c r="G606" s="30">
        <v>2400</v>
      </c>
      <c r="H606" s="30"/>
      <c r="I606" s="30"/>
      <c r="J606" s="30"/>
      <c r="K606" s="30"/>
      <c r="L606" s="31">
        <f t="shared" si="9"/>
        <v>2400</v>
      </c>
      <c r="M606" s="31"/>
      <c r="N606" s="4">
        <v>0</v>
      </c>
      <c r="O606" s="2">
        <v>-2400</v>
      </c>
    </row>
    <row r="607" spans="1:15" ht="23.25" customHeight="1" thickBot="1" x14ac:dyDescent="0.3">
      <c r="A607" s="5" t="s">
        <v>90</v>
      </c>
      <c r="B607" s="1" t="s">
        <v>336</v>
      </c>
      <c r="C607" s="29" t="s">
        <v>340</v>
      </c>
      <c r="D607" s="29"/>
      <c r="E607" s="29"/>
      <c r="F607" s="1" t="s">
        <v>91</v>
      </c>
      <c r="G607" s="30">
        <v>2400</v>
      </c>
      <c r="H607" s="30"/>
      <c r="I607" s="30"/>
      <c r="J607" s="30"/>
      <c r="K607" s="30"/>
      <c r="L607" s="31">
        <f t="shared" si="9"/>
        <v>2400</v>
      </c>
      <c r="M607" s="31"/>
      <c r="N607" s="4">
        <v>0</v>
      </c>
      <c r="O607" s="2">
        <v>-2400</v>
      </c>
    </row>
    <row r="608" spans="1:15" ht="15" customHeight="1" thickBot="1" x14ac:dyDescent="0.3">
      <c r="A608" s="5" t="s">
        <v>100</v>
      </c>
      <c r="B608" s="1" t="s">
        <v>336</v>
      </c>
      <c r="C608" s="29" t="s">
        <v>340</v>
      </c>
      <c r="D608" s="29"/>
      <c r="E608" s="29"/>
      <c r="F608" s="1" t="s">
        <v>101</v>
      </c>
      <c r="G608" s="30">
        <v>2400</v>
      </c>
      <c r="H608" s="30"/>
      <c r="I608" s="30"/>
      <c r="J608" s="30"/>
      <c r="K608" s="30"/>
      <c r="L608" s="31">
        <f t="shared" si="9"/>
        <v>2400</v>
      </c>
      <c r="M608" s="31"/>
      <c r="N608" s="4">
        <v>0</v>
      </c>
      <c r="O608" s="2">
        <v>-2400</v>
      </c>
    </row>
    <row r="609" spans="1:15" ht="15" customHeight="1" thickBot="1" x14ac:dyDescent="0.3">
      <c r="A609" s="5" t="s">
        <v>102</v>
      </c>
      <c r="B609" s="1" t="s">
        <v>336</v>
      </c>
      <c r="C609" s="29" t="s">
        <v>340</v>
      </c>
      <c r="D609" s="29"/>
      <c r="E609" s="29"/>
      <c r="F609" s="1" t="s">
        <v>103</v>
      </c>
      <c r="G609" s="30">
        <v>2400</v>
      </c>
      <c r="H609" s="30"/>
      <c r="I609" s="30"/>
      <c r="J609" s="30"/>
      <c r="K609" s="30"/>
      <c r="L609" s="31">
        <f t="shared" si="9"/>
        <v>2400</v>
      </c>
      <c r="M609" s="31"/>
      <c r="N609" s="4">
        <v>0</v>
      </c>
      <c r="O609" s="2">
        <v>-2400</v>
      </c>
    </row>
    <row r="610" spans="1:15" ht="34.5" customHeight="1" thickBot="1" x14ac:dyDescent="0.3">
      <c r="A610" s="5" t="s">
        <v>341</v>
      </c>
      <c r="B610" s="1" t="s">
        <v>336</v>
      </c>
      <c r="C610" s="29" t="s">
        <v>342</v>
      </c>
      <c r="D610" s="29"/>
      <c r="E610" s="29"/>
      <c r="F610" s="1"/>
      <c r="G610" s="30">
        <v>25330</v>
      </c>
      <c r="H610" s="30"/>
      <c r="I610" s="30"/>
      <c r="J610" s="30"/>
      <c r="K610" s="30"/>
      <c r="L610" s="31">
        <f t="shared" si="9"/>
        <v>25330</v>
      </c>
      <c r="M610" s="31"/>
      <c r="N610" s="4">
        <v>0</v>
      </c>
      <c r="O610" s="2">
        <v>0</v>
      </c>
    </row>
    <row r="611" spans="1:15" ht="23.25" customHeight="1" thickBot="1" x14ac:dyDescent="0.3">
      <c r="A611" s="5" t="s">
        <v>90</v>
      </c>
      <c r="B611" s="1" t="s">
        <v>336</v>
      </c>
      <c r="C611" s="29" t="s">
        <v>342</v>
      </c>
      <c r="D611" s="29"/>
      <c r="E611" s="29"/>
      <c r="F611" s="1" t="s">
        <v>91</v>
      </c>
      <c r="G611" s="30">
        <v>25330</v>
      </c>
      <c r="H611" s="30"/>
      <c r="I611" s="30"/>
      <c r="J611" s="30"/>
      <c r="K611" s="30"/>
      <c r="L611" s="31">
        <f t="shared" si="9"/>
        <v>25330</v>
      </c>
      <c r="M611" s="31"/>
      <c r="N611" s="4">
        <v>0</v>
      </c>
      <c r="O611" s="2">
        <v>0</v>
      </c>
    </row>
    <row r="612" spans="1:15" ht="15" customHeight="1" thickBot="1" x14ac:dyDescent="0.3">
      <c r="A612" s="5" t="s">
        <v>100</v>
      </c>
      <c r="B612" s="1" t="s">
        <v>336</v>
      </c>
      <c r="C612" s="29" t="s">
        <v>342</v>
      </c>
      <c r="D612" s="29"/>
      <c r="E612" s="29"/>
      <c r="F612" s="1" t="s">
        <v>101</v>
      </c>
      <c r="G612" s="30">
        <v>25330</v>
      </c>
      <c r="H612" s="30"/>
      <c r="I612" s="30"/>
      <c r="J612" s="30"/>
      <c r="K612" s="30"/>
      <c r="L612" s="31">
        <f t="shared" si="9"/>
        <v>25330</v>
      </c>
      <c r="M612" s="31"/>
      <c r="N612" s="4">
        <v>0</v>
      </c>
      <c r="O612" s="2">
        <v>0</v>
      </c>
    </row>
    <row r="613" spans="1:15" ht="15" customHeight="1" thickBot="1" x14ac:dyDescent="0.3">
      <c r="A613" s="5" t="s">
        <v>102</v>
      </c>
      <c r="B613" s="1" t="s">
        <v>336</v>
      </c>
      <c r="C613" s="29" t="s">
        <v>342</v>
      </c>
      <c r="D613" s="29"/>
      <c r="E613" s="29"/>
      <c r="F613" s="1" t="s">
        <v>103</v>
      </c>
      <c r="G613" s="30">
        <v>25330</v>
      </c>
      <c r="H613" s="30"/>
      <c r="I613" s="30"/>
      <c r="J613" s="30"/>
      <c r="K613" s="30"/>
      <c r="L613" s="31">
        <f t="shared" si="9"/>
        <v>25330</v>
      </c>
      <c r="M613" s="31"/>
      <c r="N613" s="4">
        <v>0</v>
      </c>
      <c r="O613" s="2">
        <v>0</v>
      </c>
    </row>
    <row r="614" spans="1:15" ht="34.5" customHeight="1" thickBot="1" x14ac:dyDescent="0.3">
      <c r="A614" s="5" t="s">
        <v>343</v>
      </c>
      <c r="B614" s="1" t="s">
        <v>336</v>
      </c>
      <c r="C614" s="29" t="s">
        <v>344</v>
      </c>
      <c r="D614" s="29"/>
      <c r="E614" s="29"/>
      <c r="F614" s="1"/>
      <c r="G614" s="30">
        <v>620900</v>
      </c>
      <c r="H614" s="30"/>
      <c r="I614" s="30"/>
      <c r="J614" s="30"/>
      <c r="K614" s="30"/>
      <c r="L614" s="31">
        <f t="shared" si="9"/>
        <v>620900</v>
      </c>
      <c r="M614" s="31"/>
      <c r="N614" s="4">
        <v>0</v>
      </c>
      <c r="O614" s="2">
        <v>0</v>
      </c>
    </row>
    <row r="615" spans="1:15" ht="23.25" customHeight="1" thickBot="1" x14ac:dyDescent="0.3">
      <c r="A615" s="5" t="s">
        <v>90</v>
      </c>
      <c r="B615" s="1" t="s">
        <v>336</v>
      </c>
      <c r="C615" s="29" t="s">
        <v>344</v>
      </c>
      <c r="D615" s="29"/>
      <c r="E615" s="29"/>
      <c r="F615" s="1" t="s">
        <v>91</v>
      </c>
      <c r="G615" s="30">
        <v>620900</v>
      </c>
      <c r="H615" s="30"/>
      <c r="I615" s="30"/>
      <c r="J615" s="30"/>
      <c r="K615" s="30"/>
      <c r="L615" s="31">
        <f t="shared" si="9"/>
        <v>620900</v>
      </c>
      <c r="M615" s="31"/>
      <c r="N615" s="4">
        <v>0</v>
      </c>
      <c r="O615" s="2">
        <v>0</v>
      </c>
    </row>
    <row r="616" spans="1:15" ht="15" customHeight="1" thickBot="1" x14ac:dyDescent="0.3">
      <c r="A616" s="5" t="s">
        <v>100</v>
      </c>
      <c r="B616" s="1" t="s">
        <v>336</v>
      </c>
      <c r="C616" s="29" t="s">
        <v>344</v>
      </c>
      <c r="D616" s="29"/>
      <c r="E616" s="29"/>
      <c r="F616" s="1" t="s">
        <v>101</v>
      </c>
      <c r="G616" s="30">
        <v>620900</v>
      </c>
      <c r="H616" s="30"/>
      <c r="I616" s="30"/>
      <c r="J616" s="30"/>
      <c r="K616" s="30"/>
      <c r="L616" s="31">
        <f t="shared" si="9"/>
        <v>620900</v>
      </c>
      <c r="M616" s="31"/>
      <c r="N616" s="4">
        <v>0</v>
      </c>
      <c r="O616" s="2">
        <v>0</v>
      </c>
    </row>
    <row r="617" spans="1:15" ht="15" customHeight="1" thickBot="1" x14ac:dyDescent="0.3">
      <c r="A617" s="5" t="s">
        <v>102</v>
      </c>
      <c r="B617" s="1" t="s">
        <v>336</v>
      </c>
      <c r="C617" s="29" t="s">
        <v>344</v>
      </c>
      <c r="D617" s="29"/>
      <c r="E617" s="29"/>
      <c r="F617" s="1" t="s">
        <v>103</v>
      </c>
      <c r="G617" s="30">
        <v>620900</v>
      </c>
      <c r="H617" s="30"/>
      <c r="I617" s="30"/>
      <c r="J617" s="30"/>
      <c r="K617" s="30"/>
      <c r="L617" s="31">
        <f t="shared" si="9"/>
        <v>620900</v>
      </c>
      <c r="M617" s="31"/>
      <c r="N617" s="4">
        <v>0</v>
      </c>
      <c r="O617" s="2">
        <v>0</v>
      </c>
    </row>
    <row r="618" spans="1:15" ht="15" customHeight="1" thickBot="1" x14ac:dyDescent="0.3">
      <c r="A618" s="5" t="s">
        <v>345</v>
      </c>
      <c r="B618" s="1" t="s">
        <v>336</v>
      </c>
      <c r="C618" s="29" t="s">
        <v>346</v>
      </c>
      <c r="D618" s="29"/>
      <c r="E618" s="29"/>
      <c r="F618" s="1"/>
      <c r="G618" s="30">
        <v>10000</v>
      </c>
      <c r="H618" s="30"/>
      <c r="I618" s="30"/>
      <c r="J618" s="30"/>
      <c r="K618" s="30"/>
      <c r="L618" s="31">
        <f t="shared" si="9"/>
        <v>10000</v>
      </c>
      <c r="M618" s="31"/>
      <c r="N618" s="4">
        <v>0</v>
      </c>
      <c r="O618" s="2">
        <v>-10000</v>
      </c>
    </row>
    <row r="619" spans="1:15" ht="15" customHeight="1" thickBot="1" x14ac:dyDescent="0.3">
      <c r="A619" s="5" t="s">
        <v>33</v>
      </c>
      <c r="B619" s="1" t="s">
        <v>336</v>
      </c>
      <c r="C619" s="29" t="s">
        <v>346</v>
      </c>
      <c r="D619" s="29"/>
      <c r="E619" s="29"/>
      <c r="F619" s="1" t="s">
        <v>34</v>
      </c>
      <c r="G619" s="30">
        <v>10000</v>
      </c>
      <c r="H619" s="30"/>
      <c r="I619" s="30"/>
      <c r="J619" s="30"/>
      <c r="K619" s="30"/>
      <c r="L619" s="31">
        <f t="shared" si="9"/>
        <v>10000</v>
      </c>
      <c r="M619" s="31"/>
      <c r="N619" s="4">
        <v>0</v>
      </c>
      <c r="O619" s="2">
        <v>-10000</v>
      </c>
    </row>
    <row r="620" spans="1:15" ht="23.25" customHeight="1" thickBot="1" x14ac:dyDescent="0.3">
      <c r="A620" s="5" t="s">
        <v>35</v>
      </c>
      <c r="B620" s="1" t="s">
        <v>336</v>
      </c>
      <c r="C620" s="29" t="s">
        <v>346</v>
      </c>
      <c r="D620" s="29"/>
      <c r="E620" s="29"/>
      <c r="F620" s="1" t="s">
        <v>36</v>
      </c>
      <c r="G620" s="30">
        <v>10000</v>
      </c>
      <c r="H620" s="30"/>
      <c r="I620" s="30"/>
      <c r="J620" s="30"/>
      <c r="K620" s="30"/>
      <c r="L620" s="31">
        <f t="shared" si="9"/>
        <v>10000</v>
      </c>
      <c r="M620" s="31"/>
      <c r="N620" s="4">
        <v>0</v>
      </c>
      <c r="O620" s="2">
        <v>-10000</v>
      </c>
    </row>
    <row r="621" spans="1:15" ht="15" customHeight="1" thickBot="1" x14ac:dyDescent="0.3">
      <c r="A621" s="5" t="s">
        <v>37</v>
      </c>
      <c r="B621" s="1" t="s">
        <v>336</v>
      </c>
      <c r="C621" s="29" t="s">
        <v>346</v>
      </c>
      <c r="D621" s="29"/>
      <c r="E621" s="29"/>
      <c r="F621" s="1" t="s">
        <v>38</v>
      </c>
      <c r="G621" s="30">
        <v>10000</v>
      </c>
      <c r="H621" s="30"/>
      <c r="I621" s="30"/>
      <c r="J621" s="30"/>
      <c r="K621" s="30"/>
      <c r="L621" s="31">
        <f t="shared" si="9"/>
        <v>10000</v>
      </c>
      <c r="M621" s="31"/>
      <c r="N621" s="4">
        <v>0</v>
      </c>
      <c r="O621" s="2">
        <v>-10000</v>
      </c>
    </row>
    <row r="622" spans="1:15" ht="15" customHeight="1" thickBot="1" x14ac:dyDescent="0.3">
      <c r="A622" s="5" t="s">
        <v>347</v>
      </c>
      <c r="B622" s="1" t="s">
        <v>336</v>
      </c>
      <c r="C622" s="29" t="s">
        <v>348</v>
      </c>
      <c r="D622" s="29"/>
      <c r="E622" s="29"/>
      <c r="F622" s="1"/>
      <c r="G622" s="30">
        <v>1250000</v>
      </c>
      <c r="H622" s="30"/>
      <c r="I622" s="30"/>
      <c r="J622" s="30"/>
      <c r="K622" s="30"/>
      <c r="L622" s="31">
        <f t="shared" si="9"/>
        <v>1250000</v>
      </c>
      <c r="M622" s="31"/>
      <c r="N622" s="4">
        <v>0</v>
      </c>
      <c r="O622" s="2">
        <v>-1076000</v>
      </c>
    </row>
    <row r="623" spans="1:15" ht="34.5" customHeight="1" thickBot="1" x14ac:dyDescent="0.3">
      <c r="A623" s="5" t="s">
        <v>15</v>
      </c>
      <c r="B623" s="1" t="s">
        <v>336</v>
      </c>
      <c r="C623" s="29" t="s">
        <v>348</v>
      </c>
      <c r="D623" s="29"/>
      <c r="E623" s="29"/>
      <c r="F623" s="1" t="s">
        <v>16</v>
      </c>
      <c r="G623" s="30">
        <v>30000</v>
      </c>
      <c r="H623" s="30"/>
      <c r="I623" s="30"/>
      <c r="J623" s="30"/>
      <c r="K623" s="30"/>
      <c r="L623" s="31">
        <f t="shared" si="9"/>
        <v>30000</v>
      </c>
      <c r="M623" s="31"/>
      <c r="N623" s="4">
        <v>0</v>
      </c>
      <c r="O623" s="2">
        <v>-11000</v>
      </c>
    </row>
    <row r="624" spans="1:15" ht="15" customHeight="1" thickBot="1" x14ac:dyDescent="0.3">
      <c r="A624" s="5" t="s">
        <v>233</v>
      </c>
      <c r="B624" s="1" t="s">
        <v>336</v>
      </c>
      <c r="C624" s="29" t="s">
        <v>348</v>
      </c>
      <c r="D624" s="29"/>
      <c r="E624" s="29"/>
      <c r="F624" s="1" t="s">
        <v>234</v>
      </c>
      <c r="G624" s="30">
        <v>30000</v>
      </c>
      <c r="H624" s="30"/>
      <c r="I624" s="30"/>
      <c r="J624" s="30"/>
      <c r="K624" s="30"/>
      <c r="L624" s="31">
        <f t="shared" si="9"/>
        <v>30000</v>
      </c>
      <c r="M624" s="31"/>
      <c r="N624" s="4">
        <v>0</v>
      </c>
      <c r="O624" s="2">
        <v>-11000</v>
      </c>
    </row>
    <row r="625" spans="1:15" ht="15" customHeight="1" thickBot="1" x14ac:dyDescent="0.3">
      <c r="A625" s="5" t="s">
        <v>349</v>
      </c>
      <c r="B625" s="1" t="s">
        <v>336</v>
      </c>
      <c r="C625" s="29" t="s">
        <v>348</v>
      </c>
      <c r="D625" s="29"/>
      <c r="E625" s="29"/>
      <c r="F625" s="1" t="s">
        <v>350</v>
      </c>
      <c r="G625" s="30">
        <v>30000</v>
      </c>
      <c r="H625" s="30"/>
      <c r="I625" s="30"/>
      <c r="J625" s="30"/>
      <c r="K625" s="30"/>
      <c r="L625" s="31">
        <f t="shared" si="9"/>
        <v>30000</v>
      </c>
      <c r="M625" s="31"/>
      <c r="N625" s="4">
        <v>0</v>
      </c>
      <c r="O625" s="2">
        <v>-11000</v>
      </c>
    </row>
    <row r="626" spans="1:15" ht="15" customHeight="1" thickBot="1" x14ac:dyDescent="0.3">
      <c r="A626" s="5" t="s">
        <v>33</v>
      </c>
      <c r="B626" s="1" t="s">
        <v>336</v>
      </c>
      <c r="C626" s="29" t="s">
        <v>348</v>
      </c>
      <c r="D626" s="29"/>
      <c r="E626" s="29"/>
      <c r="F626" s="1" t="s">
        <v>34</v>
      </c>
      <c r="G626" s="30">
        <v>1150000</v>
      </c>
      <c r="H626" s="30"/>
      <c r="I626" s="30"/>
      <c r="J626" s="30"/>
      <c r="K626" s="30"/>
      <c r="L626" s="31">
        <f t="shared" si="9"/>
        <v>1150000</v>
      </c>
      <c r="M626" s="31"/>
      <c r="N626" s="4">
        <v>0</v>
      </c>
      <c r="O626" s="2">
        <v>-1000000</v>
      </c>
    </row>
    <row r="627" spans="1:15" ht="23.25" customHeight="1" thickBot="1" x14ac:dyDescent="0.3">
      <c r="A627" s="5" t="s">
        <v>35</v>
      </c>
      <c r="B627" s="1" t="s">
        <v>336</v>
      </c>
      <c r="C627" s="29" t="s">
        <v>348</v>
      </c>
      <c r="D627" s="29"/>
      <c r="E627" s="29"/>
      <c r="F627" s="1" t="s">
        <v>36</v>
      </c>
      <c r="G627" s="30">
        <v>1150000</v>
      </c>
      <c r="H627" s="30"/>
      <c r="I627" s="30"/>
      <c r="J627" s="30"/>
      <c r="K627" s="30"/>
      <c r="L627" s="31">
        <f t="shared" si="9"/>
        <v>1150000</v>
      </c>
      <c r="M627" s="31"/>
      <c r="N627" s="4">
        <v>0</v>
      </c>
      <c r="O627" s="2">
        <v>-1000000</v>
      </c>
    </row>
    <row r="628" spans="1:15" ht="15" customHeight="1" thickBot="1" x14ac:dyDescent="0.3">
      <c r="A628" s="5" t="s">
        <v>37</v>
      </c>
      <c r="B628" s="1" t="s">
        <v>336</v>
      </c>
      <c r="C628" s="29" t="s">
        <v>348</v>
      </c>
      <c r="D628" s="29"/>
      <c r="E628" s="29"/>
      <c r="F628" s="1" t="s">
        <v>38</v>
      </c>
      <c r="G628" s="30">
        <v>1150000</v>
      </c>
      <c r="H628" s="30"/>
      <c r="I628" s="30"/>
      <c r="J628" s="30"/>
      <c r="K628" s="30"/>
      <c r="L628" s="31">
        <f t="shared" si="9"/>
        <v>1150000</v>
      </c>
      <c r="M628" s="31"/>
      <c r="N628" s="4">
        <v>0</v>
      </c>
      <c r="O628" s="2">
        <v>-1000000</v>
      </c>
    </row>
    <row r="629" spans="1:15" ht="15" customHeight="1" thickBot="1" x14ac:dyDescent="0.3">
      <c r="A629" s="5" t="s">
        <v>106</v>
      </c>
      <c r="B629" s="1" t="s">
        <v>336</v>
      </c>
      <c r="C629" s="29" t="s">
        <v>348</v>
      </c>
      <c r="D629" s="29"/>
      <c r="E629" s="29"/>
      <c r="F629" s="1" t="s">
        <v>107</v>
      </c>
      <c r="G629" s="30">
        <v>70000</v>
      </c>
      <c r="H629" s="30"/>
      <c r="I629" s="30"/>
      <c r="J629" s="30"/>
      <c r="K629" s="30"/>
      <c r="L629" s="31">
        <f t="shared" si="9"/>
        <v>70000</v>
      </c>
      <c r="M629" s="31"/>
      <c r="N629" s="4">
        <v>0</v>
      </c>
      <c r="O629" s="2">
        <v>-65000</v>
      </c>
    </row>
    <row r="630" spans="1:15" ht="15" customHeight="1" thickBot="1" x14ac:dyDescent="0.3">
      <c r="A630" s="5" t="s">
        <v>108</v>
      </c>
      <c r="B630" s="1" t="s">
        <v>336</v>
      </c>
      <c r="C630" s="29" t="s">
        <v>348</v>
      </c>
      <c r="D630" s="29"/>
      <c r="E630" s="29"/>
      <c r="F630" s="1" t="s">
        <v>109</v>
      </c>
      <c r="G630" s="30">
        <v>70000</v>
      </c>
      <c r="H630" s="30"/>
      <c r="I630" s="30"/>
      <c r="J630" s="30"/>
      <c r="K630" s="30"/>
      <c r="L630" s="31">
        <f t="shared" si="9"/>
        <v>70000</v>
      </c>
      <c r="M630" s="31"/>
      <c r="N630" s="4">
        <v>0</v>
      </c>
      <c r="O630" s="2">
        <v>-65000</v>
      </c>
    </row>
    <row r="631" spans="1:15" ht="15" customHeight="1" thickBot="1" x14ac:dyDescent="0.3">
      <c r="A631" s="5" t="s">
        <v>351</v>
      </c>
      <c r="B631" s="1" t="s">
        <v>336</v>
      </c>
      <c r="C631" s="29" t="s">
        <v>352</v>
      </c>
      <c r="D631" s="29"/>
      <c r="E631" s="29"/>
      <c r="F631" s="1"/>
      <c r="G631" s="30">
        <v>1110000</v>
      </c>
      <c r="H631" s="30"/>
      <c r="I631" s="30"/>
      <c r="J631" s="30"/>
      <c r="K631" s="30"/>
      <c r="L631" s="31">
        <f t="shared" si="9"/>
        <v>1110000</v>
      </c>
      <c r="M631" s="31"/>
      <c r="N631" s="4">
        <v>0</v>
      </c>
      <c r="O631" s="2">
        <v>-1110000</v>
      </c>
    </row>
    <row r="632" spans="1:15" ht="15" customHeight="1" thickBot="1" x14ac:dyDescent="0.3">
      <c r="A632" s="5" t="s">
        <v>106</v>
      </c>
      <c r="B632" s="1" t="s">
        <v>336</v>
      </c>
      <c r="C632" s="29" t="s">
        <v>352</v>
      </c>
      <c r="D632" s="29"/>
      <c r="E632" s="29"/>
      <c r="F632" s="1" t="s">
        <v>107</v>
      </c>
      <c r="G632" s="30">
        <v>1110000</v>
      </c>
      <c r="H632" s="30"/>
      <c r="I632" s="30"/>
      <c r="J632" s="30"/>
      <c r="K632" s="30"/>
      <c r="L632" s="31">
        <f t="shared" si="9"/>
        <v>1110000</v>
      </c>
      <c r="M632" s="31"/>
      <c r="N632" s="4">
        <v>0</v>
      </c>
      <c r="O632" s="2">
        <v>-1110000</v>
      </c>
    </row>
    <row r="633" spans="1:15" ht="15" customHeight="1" thickBot="1" x14ac:dyDescent="0.3">
      <c r="A633" s="5" t="s">
        <v>353</v>
      </c>
      <c r="B633" s="1" t="s">
        <v>336</v>
      </c>
      <c r="C633" s="29" t="s">
        <v>352</v>
      </c>
      <c r="D633" s="29"/>
      <c r="E633" s="29"/>
      <c r="F633" s="1" t="s">
        <v>354</v>
      </c>
      <c r="G633" s="30">
        <v>1110000</v>
      </c>
      <c r="H633" s="30"/>
      <c r="I633" s="30"/>
      <c r="J633" s="30"/>
      <c r="K633" s="30"/>
      <c r="L633" s="31">
        <f t="shared" si="9"/>
        <v>1110000</v>
      </c>
      <c r="M633" s="31"/>
      <c r="N633" s="4">
        <v>0</v>
      </c>
      <c r="O633" s="2">
        <v>-1110000</v>
      </c>
    </row>
    <row r="634" spans="1:15" ht="15" customHeight="1" thickBot="1" x14ac:dyDescent="0.3">
      <c r="A634" s="5" t="s">
        <v>355</v>
      </c>
      <c r="B634" s="1" t="s">
        <v>336</v>
      </c>
      <c r="C634" s="29" t="s">
        <v>352</v>
      </c>
      <c r="D634" s="29"/>
      <c r="E634" s="29"/>
      <c r="F634" s="1" t="s">
        <v>356</v>
      </c>
      <c r="G634" s="30">
        <v>1110000</v>
      </c>
      <c r="H634" s="30"/>
      <c r="I634" s="30"/>
      <c r="J634" s="30"/>
      <c r="K634" s="30"/>
      <c r="L634" s="31">
        <f t="shared" si="9"/>
        <v>1110000</v>
      </c>
      <c r="M634" s="31"/>
      <c r="N634" s="4">
        <v>0</v>
      </c>
      <c r="O634" s="2">
        <v>-1110000</v>
      </c>
    </row>
    <row r="635" spans="1:15" ht="23.25" customHeight="1" thickBot="1" x14ac:dyDescent="0.3">
      <c r="A635" s="5" t="s">
        <v>327</v>
      </c>
      <c r="B635" s="1" t="s">
        <v>336</v>
      </c>
      <c r="C635" s="29" t="s">
        <v>328</v>
      </c>
      <c r="D635" s="29"/>
      <c r="E635" s="29"/>
      <c r="F635" s="1"/>
      <c r="G635" s="30">
        <v>880200</v>
      </c>
      <c r="H635" s="30"/>
      <c r="I635" s="30"/>
      <c r="J635" s="30"/>
      <c r="K635" s="30"/>
      <c r="L635" s="31">
        <f t="shared" si="9"/>
        <v>880200</v>
      </c>
      <c r="M635" s="31"/>
      <c r="N635" s="4">
        <v>100</v>
      </c>
      <c r="O635" s="2">
        <v>0</v>
      </c>
    </row>
    <row r="636" spans="1:15" ht="23.25" customHeight="1" thickBot="1" x14ac:dyDescent="0.3">
      <c r="A636" s="5" t="s">
        <v>90</v>
      </c>
      <c r="B636" s="1" t="s">
        <v>336</v>
      </c>
      <c r="C636" s="29" t="s">
        <v>328</v>
      </c>
      <c r="D636" s="29"/>
      <c r="E636" s="29"/>
      <c r="F636" s="1" t="s">
        <v>91</v>
      </c>
      <c r="G636" s="30">
        <v>880200</v>
      </c>
      <c r="H636" s="30"/>
      <c r="I636" s="30"/>
      <c r="J636" s="30"/>
      <c r="K636" s="30"/>
      <c r="L636" s="31">
        <f t="shared" si="9"/>
        <v>880200</v>
      </c>
      <c r="M636" s="31"/>
      <c r="N636" s="4">
        <v>100</v>
      </c>
      <c r="O636" s="2">
        <v>0</v>
      </c>
    </row>
    <row r="637" spans="1:15" ht="15" customHeight="1" thickBot="1" x14ac:dyDescent="0.3">
      <c r="A637" s="5" t="s">
        <v>100</v>
      </c>
      <c r="B637" s="1" t="s">
        <v>336</v>
      </c>
      <c r="C637" s="29" t="s">
        <v>328</v>
      </c>
      <c r="D637" s="29"/>
      <c r="E637" s="29"/>
      <c r="F637" s="1" t="s">
        <v>101</v>
      </c>
      <c r="G637" s="30">
        <v>880200</v>
      </c>
      <c r="H637" s="30"/>
      <c r="I637" s="30"/>
      <c r="J637" s="30"/>
      <c r="K637" s="30"/>
      <c r="L637" s="31">
        <f t="shared" si="9"/>
        <v>880200</v>
      </c>
      <c r="M637" s="31"/>
      <c r="N637" s="4">
        <v>100</v>
      </c>
      <c r="O637" s="2">
        <v>0</v>
      </c>
    </row>
    <row r="638" spans="1:15" ht="34.5" customHeight="1" thickBot="1" x14ac:dyDescent="0.3">
      <c r="A638" s="5" t="s">
        <v>261</v>
      </c>
      <c r="B638" s="1" t="s">
        <v>336</v>
      </c>
      <c r="C638" s="29" t="s">
        <v>328</v>
      </c>
      <c r="D638" s="29"/>
      <c r="E638" s="29"/>
      <c r="F638" s="1" t="s">
        <v>262</v>
      </c>
      <c r="G638" s="30">
        <v>880200</v>
      </c>
      <c r="H638" s="30"/>
      <c r="I638" s="30"/>
      <c r="J638" s="30"/>
      <c r="K638" s="30"/>
      <c r="L638" s="31">
        <f t="shared" si="9"/>
        <v>880200</v>
      </c>
      <c r="M638" s="31"/>
      <c r="N638" s="4">
        <v>100</v>
      </c>
      <c r="O638" s="2">
        <v>0</v>
      </c>
    </row>
    <row r="639" spans="1:15" ht="15" customHeight="1" thickBot="1" x14ac:dyDescent="0.3">
      <c r="A639" s="11" t="s">
        <v>357</v>
      </c>
      <c r="B639" s="3" t="s">
        <v>358</v>
      </c>
      <c r="C639" s="38"/>
      <c r="D639" s="38"/>
      <c r="E639" s="38"/>
      <c r="F639" s="3"/>
      <c r="G639" s="39">
        <v>17762000</v>
      </c>
      <c r="H639" s="39"/>
      <c r="I639" s="39"/>
      <c r="J639" s="39"/>
      <c r="K639" s="39"/>
      <c r="L639" s="31">
        <f t="shared" si="9"/>
        <v>17762000</v>
      </c>
      <c r="M639" s="31"/>
      <c r="N639" s="10">
        <v>61.839614485596925</v>
      </c>
      <c r="O639" s="9">
        <v>-876580.3</v>
      </c>
    </row>
    <row r="640" spans="1:15" ht="23.25" customHeight="1" thickBot="1" x14ac:dyDescent="0.3">
      <c r="A640" s="5" t="s">
        <v>359</v>
      </c>
      <c r="B640" s="1" t="s">
        <v>358</v>
      </c>
      <c r="C640" s="29" t="s">
        <v>360</v>
      </c>
      <c r="D640" s="29"/>
      <c r="E640" s="29"/>
      <c r="F640" s="1"/>
      <c r="G640" s="30">
        <v>450000</v>
      </c>
      <c r="H640" s="30"/>
      <c r="I640" s="30"/>
      <c r="J640" s="30"/>
      <c r="K640" s="30"/>
      <c r="L640" s="31">
        <f t="shared" si="9"/>
        <v>450000</v>
      </c>
      <c r="M640" s="31"/>
      <c r="N640" s="4">
        <v>0</v>
      </c>
      <c r="O640" s="2">
        <v>-450000</v>
      </c>
    </row>
    <row r="641" spans="1:15" ht="23.25" customHeight="1" thickBot="1" x14ac:dyDescent="0.3">
      <c r="A641" s="5" t="s">
        <v>90</v>
      </c>
      <c r="B641" s="1" t="s">
        <v>358</v>
      </c>
      <c r="C641" s="29" t="s">
        <v>360</v>
      </c>
      <c r="D641" s="29"/>
      <c r="E641" s="29"/>
      <c r="F641" s="1" t="s">
        <v>91</v>
      </c>
      <c r="G641" s="30">
        <v>450000</v>
      </c>
      <c r="H641" s="30"/>
      <c r="I641" s="30"/>
      <c r="J641" s="30"/>
      <c r="K641" s="30"/>
      <c r="L641" s="31">
        <f t="shared" si="9"/>
        <v>450000</v>
      </c>
      <c r="M641" s="31"/>
      <c r="N641" s="4">
        <v>0</v>
      </c>
      <c r="O641" s="2">
        <v>-450000</v>
      </c>
    </row>
    <row r="642" spans="1:15" ht="15" customHeight="1" thickBot="1" x14ac:dyDescent="0.3">
      <c r="A642" s="5" t="s">
        <v>100</v>
      </c>
      <c r="B642" s="1" t="s">
        <v>358</v>
      </c>
      <c r="C642" s="29" t="s">
        <v>360</v>
      </c>
      <c r="D642" s="29"/>
      <c r="E642" s="29"/>
      <c r="F642" s="1" t="s">
        <v>101</v>
      </c>
      <c r="G642" s="30">
        <v>450000</v>
      </c>
      <c r="H642" s="30"/>
      <c r="I642" s="30"/>
      <c r="J642" s="30"/>
      <c r="K642" s="30"/>
      <c r="L642" s="31">
        <f t="shared" si="9"/>
        <v>450000</v>
      </c>
      <c r="M642" s="31"/>
      <c r="N642" s="4">
        <v>0</v>
      </c>
      <c r="O642" s="2">
        <v>-450000</v>
      </c>
    </row>
    <row r="643" spans="1:15" ht="15" customHeight="1" thickBot="1" x14ac:dyDescent="0.3">
      <c r="A643" s="5" t="s">
        <v>102</v>
      </c>
      <c r="B643" s="1" t="s">
        <v>358</v>
      </c>
      <c r="C643" s="29" t="s">
        <v>360</v>
      </c>
      <c r="D643" s="29"/>
      <c r="E643" s="29"/>
      <c r="F643" s="1" t="s">
        <v>103</v>
      </c>
      <c r="G643" s="30">
        <v>450000</v>
      </c>
      <c r="H643" s="30"/>
      <c r="I643" s="30"/>
      <c r="J643" s="30"/>
      <c r="K643" s="30"/>
      <c r="L643" s="31">
        <f t="shared" si="9"/>
        <v>450000</v>
      </c>
      <c r="M643" s="31"/>
      <c r="N643" s="4">
        <v>0</v>
      </c>
      <c r="O643" s="2">
        <v>-450000</v>
      </c>
    </row>
    <row r="644" spans="1:15" ht="34.5" customHeight="1" thickBot="1" x14ac:dyDescent="0.3">
      <c r="A644" s="5" t="s">
        <v>361</v>
      </c>
      <c r="B644" s="1" t="s">
        <v>358</v>
      </c>
      <c r="C644" s="29" t="s">
        <v>362</v>
      </c>
      <c r="D644" s="29"/>
      <c r="E644" s="29"/>
      <c r="F644" s="1"/>
      <c r="G644" s="30">
        <v>14800</v>
      </c>
      <c r="H644" s="30"/>
      <c r="I644" s="30"/>
      <c r="J644" s="30"/>
      <c r="K644" s="30"/>
      <c r="L644" s="31">
        <f t="shared" si="9"/>
        <v>14800</v>
      </c>
      <c r="M644" s="31"/>
      <c r="N644" s="4">
        <v>0</v>
      </c>
      <c r="O644" s="2">
        <v>-14800</v>
      </c>
    </row>
    <row r="645" spans="1:15" ht="23.25" customHeight="1" thickBot="1" x14ac:dyDescent="0.3">
      <c r="A645" s="5" t="s">
        <v>90</v>
      </c>
      <c r="B645" s="1" t="s">
        <v>358</v>
      </c>
      <c r="C645" s="29" t="s">
        <v>362</v>
      </c>
      <c r="D645" s="29"/>
      <c r="E645" s="29"/>
      <c r="F645" s="1" t="s">
        <v>91</v>
      </c>
      <c r="G645" s="30">
        <v>14800</v>
      </c>
      <c r="H645" s="30"/>
      <c r="I645" s="30"/>
      <c r="J645" s="30"/>
      <c r="K645" s="30"/>
      <c r="L645" s="31">
        <f t="shared" si="9"/>
        <v>14800</v>
      </c>
      <c r="M645" s="31"/>
      <c r="N645" s="4">
        <v>0</v>
      </c>
      <c r="O645" s="2">
        <v>-14800</v>
      </c>
    </row>
    <row r="646" spans="1:15" ht="15" customHeight="1" thickBot="1" x14ac:dyDescent="0.3">
      <c r="A646" s="5" t="s">
        <v>100</v>
      </c>
      <c r="B646" s="1" t="s">
        <v>358</v>
      </c>
      <c r="C646" s="29" t="s">
        <v>362</v>
      </c>
      <c r="D646" s="29"/>
      <c r="E646" s="29"/>
      <c r="F646" s="1" t="s">
        <v>101</v>
      </c>
      <c r="G646" s="30">
        <v>14800</v>
      </c>
      <c r="H646" s="30"/>
      <c r="I646" s="30"/>
      <c r="J646" s="30"/>
      <c r="K646" s="30"/>
      <c r="L646" s="31">
        <f t="shared" si="9"/>
        <v>14800</v>
      </c>
      <c r="M646" s="31"/>
      <c r="N646" s="4">
        <v>0</v>
      </c>
      <c r="O646" s="2">
        <v>-14800</v>
      </c>
    </row>
    <row r="647" spans="1:15" ht="15" customHeight="1" thickBot="1" x14ac:dyDescent="0.3">
      <c r="A647" s="5" t="s">
        <v>102</v>
      </c>
      <c r="B647" s="1" t="s">
        <v>358</v>
      </c>
      <c r="C647" s="29" t="s">
        <v>362</v>
      </c>
      <c r="D647" s="29"/>
      <c r="E647" s="29"/>
      <c r="F647" s="1" t="s">
        <v>103</v>
      </c>
      <c r="G647" s="30">
        <v>14800</v>
      </c>
      <c r="H647" s="30"/>
      <c r="I647" s="30"/>
      <c r="J647" s="30"/>
      <c r="K647" s="30"/>
      <c r="L647" s="31">
        <f t="shared" ref="L647:L710" si="10">G647+J647</f>
        <v>14800</v>
      </c>
      <c r="M647" s="31"/>
      <c r="N647" s="4">
        <v>0</v>
      </c>
      <c r="O647" s="2">
        <v>-14800</v>
      </c>
    </row>
    <row r="648" spans="1:15" ht="23.25" customHeight="1" thickBot="1" x14ac:dyDescent="0.3">
      <c r="A648" s="5" t="s">
        <v>363</v>
      </c>
      <c r="B648" s="1" t="s">
        <v>358</v>
      </c>
      <c r="C648" s="29" t="s">
        <v>364</v>
      </c>
      <c r="D648" s="29"/>
      <c r="E648" s="29"/>
      <c r="F648" s="1"/>
      <c r="G648" s="30">
        <v>39000</v>
      </c>
      <c r="H648" s="30"/>
      <c r="I648" s="30"/>
      <c r="J648" s="30"/>
      <c r="K648" s="30"/>
      <c r="L648" s="31">
        <f t="shared" si="10"/>
        <v>39000</v>
      </c>
      <c r="M648" s="31"/>
      <c r="N648" s="4">
        <v>0</v>
      </c>
      <c r="O648" s="2">
        <v>-39000</v>
      </c>
    </row>
    <row r="649" spans="1:15" ht="15" customHeight="1" thickBot="1" x14ac:dyDescent="0.3">
      <c r="A649" s="5" t="s">
        <v>33</v>
      </c>
      <c r="B649" s="1" t="s">
        <v>358</v>
      </c>
      <c r="C649" s="29" t="s">
        <v>364</v>
      </c>
      <c r="D649" s="29"/>
      <c r="E649" s="29"/>
      <c r="F649" s="1" t="s">
        <v>34</v>
      </c>
      <c r="G649" s="30">
        <v>39000</v>
      </c>
      <c r="H649" s="30"/>
      <c r="I649" s="30"/>
      <c r="J649" s="30"/>
      <c r="K649" s="30"/>
      <c r="L649" s="31">
        <f t="shared" si="10"/>
        <v>39000</v>
      </c>
      <c r="M649" s="31"/>
      <c r="N649" s="4">
        <v>0</v>
      </c>
      <c r="O649" s="2">
        <v>-39000</v>
      </c>
    </row>
    <row r="650" spans="1:15" ht="23.25" customHeight="1" thickBot="1" x14ac:dyDescent="0.3">
      <c r="A650" s="5" t="s">
        <v>35</v>
      </c>
      <c r="B650" s="1" t="s">
        <v>358</v>
      </c>
      <c r="C650" s="29" t="s">
        <v>364</v>
      </c>
      <c r="D650" s="29"/>
      <c r="E650" s="29"/>
      <c r="F650" s="1" t="s">
        <v>36</v>
      </c>
      <c r="G650" s="30">
        <v>39000</v>
      </c>
      <c r="H650" s="30"/>
      <c r="I650" s="30"/>
      <c r="J650" s="30"/>
      <c r="K650" s="30"/>
      <c r="L650" s="31">
        <f t="shared" si="10"/>
        <v>39000</v>
      </c>
      <c r="M650" s="31"/>
      <c r="N650" s="4">
        <v>0</v>
      </c>
      <c r="O650" s="2">
        <v>-39000</v>
      </c>
    </row>
    <row r="651" spans="1:15" ht="15" customHeight="1" thickBot="1" x14ac:dyDescent="0.3">
      <c r="A651" s="5" t="s">
        <v>37</v>
      </c>
      <c r="B651" s="1" t="s">
        <v>358</v>
      </c>
      <c r="C651" s="29" t="s">
        <v>364</v>
      </c>
      <c r="D651" s="29"/>
      <c r="E651" s="29"/>
      <c r="F651" s="1" t="s">
        <v>38</v>
      </c>
      <c r="G651" s="30">
        <v>39000</v>
      </c>
      <c r="H651" s="30"/>
      <c r="I651" s="30"/>
      <c r="J651" s="30"/>
      <c r="K651" s="30"/>
      <c r="L651" s="31">
        <f t="shared" si="10"/>
        <v>39000</v>
      </c>
      <c r="M651" s="31"/>
      <c r="N651" s="4">
        <v>0</v>
      </c>
      <c r="O651" s="2">
        <v>-39000</v>
      </c>
    </row>
    <row r="652" spans="1:15" ht="15" customHeight="1" thickBot="1" x14ac:dyDescent="0.3">
      <c r="A652" s="5" t="s">
        <v>279</v>
      </c>
      <c r="B652" s="1" t="s">
        <v>358</v>
      </c>
      <c r="C652" s="29" t="s">
        <v>280</v>
      </c>
      <c r="D652" s="29"/>
      <c r="E652" s="29"/>
      <c r="F652" s="1"/>
      <c r="G652" s="30">
        <v>17258200</v>
      </c>
      <c r="H652" s="30"/>
      <c r="I652" s="30"/>
      <c r="J652" s="30"/>
      <c r="K652" s="30"/>
      <c r="L652" s="31">
        <f t="shared" si="10"/>
        <v>17258200</v>
      </c>
      <c r="M652" s="31"/>
      <c r="N652" s="4">
        <v>79.212549850554979</v>
      </c>
      <c r="O652" s="2">
        <v>-372780.3</v>
      </c>
    </row>
    <row r="653" spans="1:15" ht="34.5" customHeight="1" thickBot="1" x14ac:dyDescent="0.3">
      <c r="A653" s="5" t="s">
        <v>15</v>
      </c>
      <c r="B653" s="1" t="s">
        <v>358</v>
      </c>
      <c r="C653" s="29" t="s">
        <v>280</v>
      </c>
      <c r="D653" s="29"/>
      <c r="E653" s="29"/>
      <c r="F653" s="1" t="s">
        <v>16</v>
      </c>
      <c r="G653" s="30">
        <v>14602100</v>
      </c>
      <c r="H653" s="30"/>
      <c r="I653" s="30"/>
      <c r="J653" s="30"/>
      <c r="K653" s="30"/>
      <c r="L653" s="31">
        <f t="shared" si="10"/>
        <v>14602100</v>
      </c>
      <c r="M653" s="31"/>
      <c r="N653" s="4">
        <v>91.200266566755502</v>
      </c>
      <c r="O653" s="2">
        <v>-131916.07</v>
      </c>
    </row>
    <row r="654" spans="1:15" ht="15" customHeight="1" thickBot="1" x14ac:dyDescent="0.3">
      <c r="A654" s="5" t="s">
        <v>233</v>
      </c>
      <c r="B654" s="1" t="s">
        <v>358</v>
      </c>
      <c r="C654" s="29" t="s">
        <v>280</v>
      </c>
      <c r="D654" s="29"/>
      <c r="E654" s="29"/>
      <c r="F654" s="1" t="s">
        <v>234</v>
      </c>
      <c r="G654" s="30">
        <v>14602100</v>
      </c>
      <c r="H654" s="30"/>
      <c r="I654" s="30"/>
      <c r="J654" s="30"/>
      <c r="K654" s="30"/>
      <c r="L654" s="31">
        <f t="shared" si="10"/>
        <v>14602100</v>
      </c>
      <c r="M654" s="31"/>
      <c r="N654" s="4">
        <v>91.200266566755502</v>
      </c>
      <c r="O654" s="2">
        <v>-131916.07</v>
      </c>
    </row>
    <row r="655" spans="1:15" ht="15" customHeight="1" thickBot="1" x14ac:dyDescent="0.3">
      <c r="A655" s="5" t="s">
        <v>235</v>
      </c>
      <c r="B655" s="1" t="s">
        <v>358</v>
      </c>
      <c r="C655" s="29" t="s">
        <v>280</v>
      </c>
      <c r="D655" s="29"/>
      <c r="E655" s="29"/>
      <c r="F655" s="1" t="s">
        <v>236</v>
      </c>
      <c r="G655" s="30">
        <v>11215100</v>
      </c>
      <c r="H655" s="30"/>
      <c r="I655" s="30"/>
      <c r="J655" s="30"/>
      <c r="K655" s="30"/>
      <c r="L655" s="31">
        <f t="shared" si="10"/>
        <v>11215100</v>
      </c>
      <c r="M655" s="31"/>
      <c r="N655" s="4">
        <v>97.683602750966813</v>
      </c>
      <c r="O655" s="2">
        <v>-26281.65</v>
      </c>
    </row>
    <row r="656" spans="1:15" ht="23.25" customHeight="1" thickBot="1" x14ac:dyDescent="0.3">
      <c r="A656" s="5" t="s">
        <v>237</v>
      </c>
      <c r="B656" s="1" t="s">
        <v>358</v>
      </c>
      <c r="C656" s="29" t="s">
        <v>280</v>
      </c>
      <c r="D656" s="29"/>
      <c r="E656" s="29"/>
      <c r="F656" s="1" t="s">
        <v>238</v>
      </c>
      <c r="G656" s="30">
        <v>3387000</v>
      </c>
      <c r="H656" s="30"/>
      <c r="I656" s="30"/>
      <c r="J656" s="30"/>
      <c r="K656" s="30"/>
      <c r="L656" s="31">
        <f t="shared" si="10"/>
        <v>3387000</v>
      </c>
      <c r="M656" s="31"/>
      <c r="N656" s="4">
        <v>71.019363511659805</v>
      </c>
      <c r="O656" s="2">
        <v>-105634.42</v>
      </c>
    </row>
    <row r="657" spans="1:15" ht="15" customHeight="1" thickBot="1" x14ac:dyDescent="0.3">
      <c r="A657" s="5" t="s">
        <v>33</v>
      </c>
      <c r="B657" s="1" t="s">
        <v>358</v>
      </c>
      <c r="C657" s="29" t="s">
        <v>280</v>
      </c>
      <c r="D657" s="29"/>
      <c r="E657" s="29"/>
      <c r="F657" s="1" t="s">
        <v>34</v>
      </c>
      <c r="G657" s="30">
        <v>2656100</v>
      </c>
      <c r="H657" s="30"/>
      <c r="I657" s="30"/>
      <c r="J657" s="30"/>
      <c r="K657" s="30"/>
      <c r="L657" s="31">
        <f t="shared" si="10"/>
        <v>2656100</v>
      </c>
      <c r="M657" s="31"/>
      <c r="N657" s="4">
        <v>18.130009545779426</v>
      </c>
      <c r="O657" s="2">
        <v>-240864.23</v>
      </c>
    </row>
    <row r="658" spans="1:15" ht="23.25" customHeight="1" thickBot="1" x14ac:dyDescent="0.3">
      <c r="A658" s="5" t="s">
        <v>35</v>
      </c>
      <c r="B658" s="1" t="s">
        <v>358</v>
      </c>
      <c r="C658" s="29" t="s">
        <v>280</v>
      </c>
      <c r="D658" s="29"/>
      <c r="E658" s="29"/>
      <c r="F658" s="1" t="s">
        <v>36</v>
      </c>
      <c r="G658" s="30">
        <v>2656100</v>
      </c>
      <c r="H658" s="30"/>
      <c r="I658" s="30"/>
      <c r="J658" s="30"/>
      <c r="K658" s="30"/>
      <c r="L658" s="31">
        <f t="shared" si="10"/>
        <v>2656100</v>
      </c>
      <c r="M658" s="31"/>
      <c r="N658" s="4">
        <v>18.130009545779426</v>
      </c>
      <c r="O658" s="2">
        <v>-240864.23</v>
      </c>
    </row>
    <row r="659" spans="1:15" ht="15" customHeight="1" thickBot="1" x14ac:dyDescent="0.3">
      <c r="A659" s="5" t="s">
        <v>37</v>
      </c>
      <c r="B659" s="1" t="s">
        <v>358</v>
      </c>
      <c r="C659" s="29" t="s">
        <v>280</v>
      </c>
      <c r="D659" s="29"/>
      <c r="E659" s="29"/>
      <c r="F659" s="1" t="s">
        <v>38</v>
      </c>
      <c r="G659" s="30">
        <v>2506000</v>
      </c>
      <c r="H659" s="30"/>
      <c r="I659" s="30"/>
      <c r="J659" s="30"/>
      <c r="K659" s="30"/>
      <c r="L659" s="31">
        <f t="shared" si="10"/>
        <v>2506000</v>
      </c>
      <c r="M659" s="31"/>
      <c r="N659" s="4">
        <v>16.76849414749551</v>
      </c>
      <c r="O659" s="2">
        <v>-224048.66</v>
      </c>
    </row>
    <row r="660" spans="1:15" ht="15" customHeight="1" thickBot="1" x14ac:dyDescent="0.3">
      <c r="A660" s="5" t="s">
        <v>239</v>
      </c>
      <c r="B660" s="1" t="s">
        <v>358</v>
      </c>
      <c r="C660" s="29" t="s">
        <v>280</v>
      </c>
      <c r="D660" s="29"/>
      <c r="E660" s="29"/>
      <c r="F660" s="1" t="s">
        <v>240</v>
      </c>
      <c r="G660" s="30">
        <v>150100</v>
      </c>
      <c r="H660" s="30"/>
      <c r="I660" s="30"/>
      <c r="J660" s="30"/>
      <c r="K660" s="30"/>
      <c r="L660" s="31">
        <f t="shared" si="10"/>
        <v>150100</v>
      </c>
      <c r="M660" s="31"/>
      <c r="N660" s="4">
        <v>32.780740326191236</v>
      </c>
      <c r="O660" s="2">
        <v>-16815.57</v>
      </c>
    </row>
    <row r="661" spans="1:15" ht="15" customHeight="1" thickBot="1" x14ac:dyDescent="0.3">
      <c r="A661" s="7" t="s">
        <v>365</v>
      </c>
      <c r="B661" s="6" t="s">
        <v>366</v>
      </c>
      <c r="C661" s="36"/>
      <c r="D661" s="36"/>
      <c r="E661" s="36"/>
      <c r="F661" s="6"/>
      <c r="G661" s="37">
        <v>53643600</v>
      </c>
      <c r="H661" s="37"/>
      <c r="I661" s="37"/>
      <c r="J661" s="37"/>
      <c r="K661" s="37"/>
      <c r="L661" s="31">
        <f t="shared" si="10"/>
        <v>53643600</v>
      </c>
      <c r="M661" s="31"/>
      <c r="N661" s="14">
        <v>49.440073413199912</v>
      </c>
      <c r="O661" s="13">
        <v>-5505275.2699999996</v>
      </c>
    </row>
    <row r="662" spans="1:15" ht="15" customHeight="1" thickBot="1" x14ac:dyDescent="0.3">
      <c r="A662" s="11" t="s">
        <v>367</v>
      </c>
      <c r="B662" s="3" t="s">
        <v>368</v>
      </c>
      <c r="C662" s="38"/>
      <c r="D662" s="38"/>
      <c r="E662" s="38"/>
      <c r="F662" s="3"/>
      <c r="G662" s="39">
        <v>53643600</v>
      </c>
      <c r="H662" s="39"/>
      <c r="I662" s="39"/>
      <c r="J662" s="39"/>
      <c r="K662" s="39"/>
      <c r="L662" s="31">
        <f t="shared" si="10"/>
        <v>53643600</v>
      </c>
      <c r="M662" s="31"/>
      <c r="N662" s="10">
        <v>49.440073413199912</v>
      </c>
      <c r="O662" s="9">
        <v>-5505275.2699999996</v>
      </c>
    </row>
    <row r="663" spans="1:15" ht="34.5" customHeight="1" thickBot="1" x14ac:dyDescent="0.3">
      <c r="A663" s="5" t="s">
        <v>219</v>
      </c>
      <c r="B663" s="1" t="s">
        <v>368</v>
      </c>
      <c r="C663" s="29" t="s">
        <v>220</v>
      </c>
      <c r="D663" s="29"/>
      <c r="E663" s="29"/>
      <c r="F663" s="1"/>
      <c r="G663" s="30">
        <v>7905200</v>
      </c>
      <c r="H663" s="30"/>
      <c r="I663" s="30"/>
      <c r="J663" s="30"/>
      <c r="K663" s="30"/>
      <c r="L663" s="31">
        <f t="shared" si="10"/>
        <v>7905200</v>
      </c>
      <c r="M663" s="31"/>
      <c r="N663" s="4">
        <v>0</v>
      </c>
      <c r="O663" s="2">
        <v>-5000000</v>
      </c>
    </row>
    <row r="664" spans="1:15" ht="23.25" customHeight="1" thickBot="1" x14ac:dyDescent="0.3">
      <c r="A664" s="5" t="s">
        <v>90</v>
      </c>
      <c r="B664" s="1" t="s">
        <v>368</v>
      </c>
      <c r="C664" s="29" t="s">
        <v>220</v>
      </c>
      <c r="D664" s="29"/>
      <c r="E664" s="29"/>
      <c r="F664" s="1" t="s">
        <v>91</v>
      </c>
      <c r="G664" s="30">
        <v>7905200</v>
      </c>
      <c r="H664" s="30"/>
      <c r="I664" s="30"/>
      <c r="J664" s="30"/>
      <c r="K664" s="30"/>
      <c r="L664" s="31">
        <f t="shared" si="10"/>
        <v>7905200</v>
      </c>
      <c r="M664" s="31"/>
      <c r="N664" s="4">
        <v>0</v>
      </c>
      <c r="O664" s="2">
        <v>-5000000</v>
      </c>
    </row>
    <row r="665" spans="1:15" ht="15" customHeight="1" thickBot="1" x14ac:dyDescent="0.3">
      <c r="A665" s="5" t="s">
        <v>100</v>
      </c>
      <c r="B665" s="1" t="s">
        <v>368</v>
      </c>
      <c r="C665" s="29" t="s">
        <v>220</v>
      </c>
      <c r="D665" s="29"/>
      <c r="E665" s="29"/>
      <c r="F665" s="1" t="s">
        <v>101</v>
      </c>
      <c r="G665" s="30">
        <v>7905200</v>
      </c>
      <c r="H665" s="30"/>
      <c r="I665" s="30"/>
      <c r="J665" s="30"/>
      <c r="K665" s="30"/>
      <c r="L665" s="31">
        <f t="shared" si="10"/>
        <v>7905200</v>
      </c>
      <c r="M665" s="31"/>
      <c r="N665" s="4">
        <v>0</v>
      </c>
      <c r="O665" s="2">
        <v>-5000000</v>
      </c>
    </row>
    <row r="666" spans="1:15" ht="34.5" customHeight="1" thickBot="1" x14ac:dyDescent="0.3">
      <c r="A666" s="5" t="s">
        <v>261</v>
      </c>
      <c r="B666" s="1" t="s">
        <v>368</v>
      </c>
      <c r="C666" s="29" t="s">
        <v>220</v>
      </c>
      <c r="D666" s="29"/>
      <c r="E666" s="29"/>
      <c r="F666" s="1" t="s">
        <v>262</v>
      </c>
      <c r="G666" s="30">
        <v>7905200</v>
      </c>
      <c r="H666" s="30"/>
      <c r="I666" s="30"/>
      <c r="J666" s="30"/>
      <c r="K666" s="30"/>
      <c r="L666" s="31">
        <f t="shared" si="10"/>
        <v>7905200</v>
      </c>
      <c r="M666" s="31"/>
      <c r="N666" s="4">
        <v>0</v>
      </c>
      <c r="O666" s="2">
        <v>-5000000</v>
      </c>
    </row>
    <row r="667" spans="1:15" ht="23.25" customHeight="1" thickBot="1" x14ac:dyDescent="0.3">
      <c r="A667" s="5" t="s">
        <v>369</v>
      </c>
      <c r="B667" s="1" t="s">
        <v>368</v>
      </c>
      <c r="C667" s="29" t="s">
        <v>370</v>
      </c>
      <c r="D667" s="29"/>
      <c r="E667" s="29"/>
      <c r="F667" s="1"/>
      <c r="G667" s="30">
        <v>391700</v>
      </c>
      <c r="H667" s="30"/>
      <c r="I667" s="30"/>
      <c r="J667" s="30"/>
      <c r="K667" s="30"/>
      <c r="L667" s="31">
        <f t="shared" si="10"/>
        <v>391700</v>
      </c>
      <c r="M667" s="31"/>
      <c r="N667" s="4">
        <v>0</v>
      </c>
      <c r="O667" s="2">
        <v>0</v>
      </c>
    </row>
    <row r="668" spans="1:15" ht="15" customHeight="1" thickBot="1" x14ac:dyDescent="0.3">
      <c r="A668" s="5" t="s">
        <v>33</v>
      </c>
      <c r="B668" s="1" t="s">
        <v>368</v>
      </c>
      <c r="C668" s="29" t="s">
        <v>370</v>
      </c>
      <c r="D668" s="29"/>
      <c r="E668" s="29"/>
      <c r="F668" s="1" t="s">
        <v>34</v>
      </c>
      <c r="G668" s="30">
        <v>391700</v>
      </c>
      <c r="H668" s="30"/>
      <c r="I668" s="30"/>
      <c r="J668" s="30"/>
      <c r="K668" s="30"/>
      <c r="L668" s="31">
        <f t="shared" si="10"/>
        <v>391700</v>
      </c>
      <c r="M668" s="31"/>
      <c r="N668" s="4">
        <v>0</v>
      </c>
      <c r="O668" s="2">
        <v>0</v>
      </c>
    </row>
    <row r="669" spans="1:15" ht="23.25" customHeight="1" thickBot="1" x14ac:dyDescent="0.3">
      <c r="A669" s="5" t="s">
        <v>35</v>
      </c>
      <c r="B669" s="1" t="s">
        <v>368</v>
      </c>
      <c r="C669" s="29" t="s">
        <v>370</v>
      </c>
      <c r="D669" s="29"/>
      <c r="E669" s="29"/>
      <c r="F669" s="1" t="s">
        <v>36</v>
      </c>
      <c r="G669" s="30">
        <v>391700</v>
      </c>
      <c r="H669" s="30"/>
      <c r="I669" s="30"/>
      <c r="J669" s="30"/>
      <c r="K669" s="30"/>
      <c r="L669" s="31">
        <f t="shared" si="10"/>
        <v>391700</v>
      </c>
      <c r="M669" s="31"/>
      <c r="N669" s="4">
        <v>0</v>
      </c>
      <c r="O669" s="2">
        <v>0</v>
      </c>
    </row>
    <row r="670" spans="1:15" ht="15" customHeight="1" thickBot="1" x14ac:dyDescent="0.3">
      <c r="A670" s="5" t="s">
        <v>37</v>
      </c>
      <c r="B670" s="1" t="s">
        <v>368</v>
      </c>
      <c r="C670" s="29" t="s">
        <v>370</v>
      </c>
      <c r="D670" s="29"/>
      <c r="E670" s="29"/>
      <c r="F670" s="1" t="s">
        <v>38</v>
      </c>
      <c r="G670" s="30">
        <v>391700</v>
      </c>
      <c r="H670" s="30"/>
      <c r="I670" s="30"/>
      <c r="J670" s="30"/>
      <c r="K670" s="30"/>
      <c r="L670" s="31">
        <f t="shared" si="10"/>
        <v>391700</v>
      </c>
      <c r="M670" s="31"/>
      <c r="N670" s="4">
        <v>0</v>
      </c>
      <c r="O670" s="2">
        <v>0</v>
      </c>
    </row>
    <row r="671" spans="1:15" ht="23.25" customHeight="1" thickBot="1" x14ac:dyDescent="0.3">
      <c r="A671" s="5" t="s">
        <v>371</v>
      </c>
      <c r="B671" s="1" t="s">
        <v>368</v>
      </c>
      <c r="C671" s="29" t="s">
        <v>372</v>
      </c>
      <c r="D671" s="29"/>
      <c r="E671" s="29"/>
      <c r="F671" s="1"/>
      <c r="G671" s="30">
        <v>388600</v>
      </c>
      <c r="H671" s="30"/>
      <c r="I671" s="30"/>
      <c r="J671" s="30"/>
      <c r="K671" s="30"/>
      <c r="L671" s="31">
        <f t="shared" si="10"/>
        <v>388600</v>
      </c>
      <c r="M671" s="31"/>
      <c r="N671" s="4">
        <v>0</v>
      </c>
      <c r="O671" s="2">
        <v>0</v>
      </c>
    </row>
    <row r="672" spans="1:15" ht="15" customHeight="1" thickBot="1" x14ac:dyDescent="0.3">
      <c r="A672" s="5" t="s">
        <v>33</v>
      </c>
      <c r="B672" s="1" t="s">
        <v>368</v>
      </c>
      <c r="C672" s="29" t="s">
        <v>372</v>
      </c>
      <c r="D672" s="29"/>
      <c r="E672" s="29"/>
      <c r="F672" s="1" t="s">
        <v>34</v>
      </c>
      <c r="G672" s="30">
        <v>388600</v>
      </c>
      <c r="H672" s="30"/>
      <c r="I672" s="30"/>
      <c r="J672" s="30"/>
      <c r="K672" s="30"/>
      <c r="L672" s="31">
        <f t="shared" si="10"/>
        <v>388600</v>
      </c>
      <c r="M672" s="31"/>
      <c r="N672" s="4">
        <v>0</v>
      </c>
      <c r="O672" s="2">
        <v>0</v>
      </c>
    </row>
    <row r="673" spans="1:15" ht="23.25" customHeight="1" thickBot="1" x14ac:dyDescent="0.3">
      <c r="A673" s="5" t="s">
        <v>35</v>
      </c>
      <c r="B673" s="1" t="s">
        <v>368</v>
      </c>
      <c r="C673" s="29" t="s">
        <v>372</v>
      </c>
      <c r="D673" s="29"/>
      <c r="E673" s="29"/>
      <c r="F673" s="1" t="s">
        <v>36</v>
      </c>
      <c r="G673" s="30">
        <v>388600</v>
      </c>
      <c r="H673" s="30"/>
      <c r="I673" s="30"/>
      <c r="J673" s="30"/>
      <c r="K673" s="30"/>
      <c r="L673" s="31">
        <f t="shared" si="10"/>
        <v>388600</v>
      </c>
      <c r="M673" s="31"/>
      <c r="N673" s="4">
        <v>0</v>
      </c>
      <c r="O673" s="2">
        <v>0</v>
      </c>
    </row>
    <row r="674" spans="1:15" ht="15" customHeight="1" thickBot="1" x14ac:dyDescent="0.3">
      <c r="A674" s="5" t="s">
        <v>37</v>
      </c>
      <c r="B674" s="1" t="s">
        <v>368</v>
      </c>
      <c r="C674" s="29" t="s">
        <v>372</v>
      </c>
      <c r="D674" s="29"/>
      <c r="E674" s="29"/>
      <c r="F674" s="1" t="s">
        <v>38</v>
      </c>
      <c r="G674" s="30">
        <v>388600</v>
      </c>
      <c r="H674" s="30"/>
      <c r="I674" s="30"/>
      <c r="J674" s="30"/>
      <c r="K674" s="30"/>
      <c r="L674" s="31">
        <f t="shared" si="10"/>
        <v>388600</v>
      </c>
      <c r="M674" s="31"/>
      <c r="N674" s="4">
        <v>0</v>
      </c>
      <c r="O674" s="2">
        <v>0</v>
      </c>
    </row>
    <row r="675" spans="1:15" ht="15" customHeight="1" thickBot="1" x14ac:dyDescent="0.3">
      <c r="A675" s="5" t="s">
        <v>323</v>
      </c>
      <c r="B675" s="1" t="s">
        <v>368</v>
      </c>
      <c r="C675" s="29" t="s">
        <v>324</v>
      </c>
      <c r="D675" s="29"/>
      <c r="E675" s="29"/>
      <c r="F675" s="1"/>
      <c r="G675" s="30">
        <v>975900</v>
      </c>
      <c r="H675" s="30"/>
      <c r="I675" s="30"/>
      <c r="J675" s="30"/>
      <c r="K675" s="30"/>
      <c r="L675" s="31">
        <f t="shared" si="10"/>
        <v>975900</v>
      </c>
      <c r="M675" s="31"/>
      <c r="N675" s="4">
        <v>29.411764705882355</v>
      </c>
      <c r="O675" s="2">
        <v>-60000</v>
      </c>
    </row>
    <row r="676" spans="1:15" ht="15" customHeight="1" thickBot="1" x14ac:dyDescent="0.3">
      <c r="A676" s="5" t="s">
        <v>33</v>
      </c>
      <c r="B676" s="1" t="s">
        <v>368</v>
      </c>
      <c r="C676" s="29" t="s">
        <v>324</v>
      </c>
      <c r="D676" s="29"/>
      <c r="E676" s="29"/>
      <c r="F676" s="1" t="s">
        <v>34</v>
      </c>
      <c r="G676" s="30">
        <v>108900</v>
      </c>
      <c r="H676" s="30"/>
      <c r="I676" s="30"/>
      <c r="J676" s="30"/>
      <c r="K676" s="30"/>
      <c r="L676" s="31">
        <f t="shared" si="10"/>
        <v>108900</v>
      </c>
      <c r="M676" s="31"/>
      <c r="N676" s="4">
        <v>0</v>
      </c>
      <c r="O676" s="2">
        <v>-60000</v>
      </c>
    </row>
    <row r="677" spans="1:15" ht="23.25" customHeight="1" thickBot="1" x14ac:dyDescent="0.3">
      <c r="A677" s="5" t="s">
        <v>35</v>
      </c>
      <c r="B677" s="1" t="s">
        <v>368</v>
      </c>
      <c r="C677" s="29" t="s">
        <v>324</v>
      </c>
      <c r="D677" s="29"/>
      <c r="E677" s="29"/>
      <c r="F677" s="1" t="s">
        <v>36</v>
      </c>
      <c r="G677" s="30">
        <v>108900</v>
      </c>
      <c r="H677" s="30"/>
      <c r="I677" s="30"/>
      <c r="J677" s="30"/>
      <c r="K677" s="30"/>
      <c r="L677" s="31">
        <f t="shared" si="10"/>
        <v>108900</v>
      </c>
      <c r="M677" s="31"/>
      <c r="N677" s="4">
        <v>0</v>
      </c>
      <c r="O677" s="2">
        <v>-60000</v>
      </c>
    </row>
    <row r="678" spans="1:15" ht="15" customHeight="1" thickBot="1" x14ac:dyDescent="0.3">
      <c r="A678" s="5" t="s">
        <v>37</v>
      </c>
      <c r="B678" s="1" t="s">
        <v>368</v>
      </c>
      <c r="C678" s="29" t="s">
        <v>324</v>
      </c>
      <c r="D678" s="29"/>
      <c r="E678" s="29"/>
      <c r="F678" s="1" t="s">
        <v>38</v>
      </c>
      <c r="G678" s="30">
        <v>108900</v>
      </c>
      <c r="H678" s="30"/>
      <c r="I678" s="30"/>
      <c r="J678" s="30"/>
      <c r="K678" s="30"/>
      <c r="L678" s="31">
        <f t="shared" si="10"/>
        <v>108900</v>
      </c>
      <c r="M678" s="31"/>
      <c r="N678" s="4">
        <v>0</v>
      </c>
      <c r="O678" s="2">
        <v>-60000</v>
      </c>
    </row>
    <row r="679" spans="1:15" ht="23.25" customHeight="1" thickBot="1" x14ac:dyDescent="0.3">
      <c r="A679" s="5" t="s">
        <v>90</v>
      </c>
      <c r="B679" s="1" t="s">
        <v>368</v>
      </c>
      <c r="C679" s="29" t="s">
        <v>324</v>
      </c>
      <c r="D679" s="29"/>
      <c r="E679" s="29"/>
      <c r="F679" s="1" t="s">
        <v>91</v>
      </c>
      <c r="G679" s="30">
        <v>867000</v>
      </c>
      <c r="H679" s="30"/>
      <c r="I679" s="30"/>
      <c r="J679" s="30"/>
      <c r="K679" s="30"/>
      <c r="L679" s="31">
        <f t="shared" si="10"/>
        <v>867000</v>
      </c>
      <c r="M679" s="31"/>
      <c r="N679" s="4">
        <v>100</v>
      </c>
      <c r="O679" s="2">
        <v>0</v>
      </c>
    </row>
    <row r="680" spans="1:15" ht="15" customHeight="1" thickBot="1" x14ac:dyDescent="0.3">
      <c r="A680" s="5" t="s">
        <v>100</v>
      </c>
      <c r="B680" s="1" t="s">
        <v>368</v>
      </c>
      <c r="C680" s="29" t="s">
        <v>324</v>
      </c>
      <c r="D680" s="29"/>
      <c r="E680" s="29"/>
      <c r="F680" s="1" t="s">
        <v>101</v>
      </c>
      <c r="G680" s="30">
        <v>867000</v>
      </c>
      <c r="H680" s="30"/>
      <c r="I680" s="30"/>
      <c r="J680" s="30"/>
      <c r="K680" s="30"/>
      <c r="L680" s="31">
        <f t="shared" si="10"/>
        <v>867000</v>
      </c>
      <c r="M680" s="31"/>
      <c r="N680" s="4">
        <v>100</v>
      </c>
      <c r="O680" s="2">
        <v>0</v>
      </c>
    </row>
    <row r="681" spans="1:15" ht="15" customHeight="1" thickBot="1" x14ac:dyDescent="0.3">
      <c r="A681" s="5" t="s">
        <v>102</v>
      </c>
      <c r="B681" s="1" t="s">
        <v>368</v>
      </c>
      <c r="C681" s="29" t="s">
        <v>324</v>
      </c>
      <c r="D681" s="29"/>
      <c r="E681" s="29"/>
      <c r="F681" s="1" t="s">
        <v>103</v>
      </c>
      <c r="G681" s="30">
        <v>867000</v>
      </c>
      <c r="H681" s="30"/>
      <c r="I681" s="30"/>
      <c r="J681" s="30"/>
      <c r="K681" s="30"/>
      <c r="L681" s="31">
        <f t="shared" si="10"/>
        <v>867000</v>
      </c>
      <c r="M681" s="31"/>
      <c r="N681" s="4">
        <v>100</v>
      </c>
      <c r="O681" s="2">
        <v>0</v>
      </c>
    </row>
    <row r="682" spans="1:15" ht="15" customHeight="1" thickBot="1" x14ac:dyDescent="0.3">
      <c r="A682" s="5" t="s">
        <v>279</v>
      </c>
      <c r="B682" s="1" t="s">
        <v>368</v>
      </c>
      <c r="C682" s="29" t="s">
        <v>280</v>
      </c>
      <c r="D682" s="29"/>
      <c r="E682" s="29"/>
      <c r="F682" s="1"/>
      <c r="G682" s="30">
        <v>14613300</v>
      </c>
      <c r="H682" s="30"/>
      <c r="I682" s="30"/>
      <c r="J682" s="30"/>
      <c r="K682" s="30"/>
      <c r="L682" s="31">
        <f t="shared" si="10"/>
        <v>14613300</v>
      </c>
      <c r="M682" s="31"/>
      <c r="N682" s="4">
        <v>80.91906971506279</v>
      </c>
      <c r="O682" s="2">
        <v>-445275.27</v>
      </c>
    </row>
    <row r="683" spans="1:15" ht="34.5" customHeight="1" thickBot="1" x14ac:dyDescent="0.3">
      <c r="A683" s="5" t="s">
        <v>15</v>
      </c>
      <c r="B683" s="1" t="s">
        <v>368</v>
      </c>
      <c r="C683" s="29" t="s">
        <v>280</v>
      </c>
      <c r="D683" s="29"/>
      <c r="E683" s="29"/>
      <c r="F683" s="1" t="s">
        <v>16</v>
      </c>
      <c r="G683" s="30">
        <v>12954500</v>
      </c>
      <c r="H683" s="30"/>
      <c r="I683" s="30"/>
      <c r="J683" s="30"/>
      <c r="K683" s="30"/>
      <c r="L683" s="31">
        <f t="shared" si="10"/>
        <v>12954500</v>
      </c>
      <c r="M683" s="31"/>
      <c r="N683" s="4">
        <v>83.619026388888884</v>
      </c>
      <c r="O683" s="2">
        <v>-353829.03</v>
      </c>
    </row>
    <row r="684" spans="1:15" ht="15" customHeight="1" thickBot="1" x14ac:dyDescent="0.3">
      <c r="A684" s="5" t="s">
        <v>233</v>
      </c>
      <c r="B684" s="1" t="s">
        <v>368</v>
      </c>
      <c r="C684" s="29" t="s">
        <v>280</v>
      </c>
      <c r="D684" s="29"/>
      <c r="E684" s="29"/>
      <c r="F684" s="1" t="s">
        <v>234</v>
      </c>
      <c r="G684" s="30">
        <v>12954500</v>
      </c>
      <c r="H684" s="30"/>
      <c r="I684" s="30"/>
      <c r="J684" s="30"/>
      <c r="K684" s="30"/>
      <c r="L684" s="31">
        <f t="shared" si="10"/>
        <v>12954500</v>
      </c>
      <c r="M684" s="31"/>
      <c r="N684" s="4">
        <v>83.619026388888884</v>
      </c>
      <c r="O684" s="2">
        <v>-353829.03</v>
      </c>
    </row>
    <row r="685" spans="1:15" ht="15" customHeight="1" thickBot="1" x14ac:dyDescent="0.3">
      <c r="A685" s="5" t="s">
        <v>235</v>
      </c>
      <c r="B685" s="1" t="s">
        <v>368</v>
      </c>
      <c r="C685" s="29" t="s">
        <v>280</v>
      </c>
      <c r="D685" s="29"/>
      <c r="E685" s="29"/>
      <c r="F685" s="1" t="s">
        <v>236</v>
      </c>
      <c r="G685" s="30">
        <v>9974700</v>
      </c>
      <c r="H685" s="30"/>
      <c r="I685" s="30"/>
      <c r="J685" s="30"/>
      <c r="K685" s="30"/>
      <c r="L685" s="31">
        <f t="shared" si="10"/>
        <v>9974700</v>
      </c>
      <c r="M685" s="31"/>
      <c r="N685" s="4">
        <v>94.972439156626507</v>
      </c>
      <c r="O685" s="2">
        <v>-83457.509999999995</v>
      </c>
    </row>
    <row r="686" spans="1:15" ht="23.25" customHeight="1" thickBot="1" x14ac:dyDescent="0.3">
      <c r="A686" s="5" t="s">
        <v>237</v>
      </c>
      <c r="B686" s="1" t="s">
        <v>368</v>
      </c>
      <c r="C686" s="29" t="s">
        <v>280</v>
      </c>
      <c r="D686" s="29"/>
      <c r="E686" s="29"/>
      <c r="F686" s="1" t="s">
        <v>238</v>
      </c>
      <c r="G686" s="30">
        <v>2979800</v>
      </c>
      <c r="H686" s="30"/>
      <c r="I686" s="30"/>
      <c r="J686" s="30"/>
      <c r="K686" s="30"/>
      <c r="L686" s="31">
        <f t="shared" si="10"/>
        <v>2979800</v>
      </c>
      <c r="M686" s="31"/>
      <c r="N686" s="4">
        <v>45.925696000000002</v>
      </c>
      <c r="O686" s="2">
        <v>-270371.52</v>
      </c>
    </row>
    <row r="687" spans="1:15" ht="15" customHeight="1" thickBot="1" x14ac:dyDescent="0.3">
      <c r="A687" s="5" t="s">
        <v>33</v>
      </c>
      <c r="B687" s="1" t="s">
        <v>368</v>
      </c>
      <c r="C687" s="29" t="s">
        <v>280</v>
      </c>
      <c r="D687" s="29"/>
      <c r="E687" s="29"/>
      <c r="F687" s="1" t="s">
        <v>34</v>
      </c>
      <c r="G687" s="30">
        <v>1656800</v>
      </c>
      <c r="H687" s="30"/>
      <c r="I687" s="30"/>
      <c r="J687" s="30"/>
      <c r="K687" s="30"/>
      <c r="L687" s="31">
        <f t="shared" si="10"/>
        <v>1656800</v>
      </c>
      <c r="M687" s="31"/>
      <c r="N687" s="4">
        <v>47.32785739403004</v>
      </c>
      <c r="O687" s="2">
        <v>-91446.24</v>
      </c>
    </row>
    <row r="688" spans="1:15" ht="23.25" customHeight="1" thickBot="1" x14ac:dyDescent="0.3">
      <c r="A688" s="5" t="s">
        <v>35</v>
      </c>
      <c r="B688" s="1" t="s">
        <v>368</v>
      </c>
      <c r="C688" s="29" t="s">
        <v>280</v>
      </c>
      <c r="D688" s="29"/>
      <c r="E688" s="29"/>
      <c r="F688" s="1" t="s">
        <v>36</v>
      </c>
      <c r="G688" s="30">
        <v>1656800</v>
      </c>
      <c r="H688" s="30"/>
      <c r="I688" s="30"/>
      <c r="J688" s="30"/>
      <c r="K688" s="30"/>
      <c r="L688" s="31">
        <f t="shared" si="10"/>
        <v>1656800</v>
      </c>
      <c r="M688" s="31"/>
      <c r="N688" s="4">
        <v>47.32785739403004</v>
      </c>
      <c r="O688" s="2">
        <v>-91446.24</v>
      </c>
    </row>
    <row r="689" spans="1:15" ht="23.25" customHeight="1" thickBot="1" x14ac:dyDescent="0.3">
      <c r="A689" s="5" t="s">
        <v>171</v>
      </c>
      <c r="B689" s="1" t="s">
        <v>368</v>
      </c>
      <c r="C689" s="29" t="s">
        <v>280</v>
      </c>
      <c r="D689" s="29"/>
      <c r="E689" s="29"/>
      <c r="F689" s="1" t="s">
        <v>172</v>
      </c>
      <c r="G689" s="30">
        <v>35300</v>
      </c>
      <c r="H689" s="30"/>
      <c r="I689" s="30"/>
      <c r="J689" s="30"/>
      <c r="K689" s="30"/>
      <c r="L689" s="31">
        <f t="shared" si="10"/>
        <v>35300</v>
      </c>
      <c r="M689" s="31"/>
      <c r="N689" s="4">
        <v>99.988986162101099</v>
      </c>
      <c r="O689" s="2">
        <v>-0.39</v>
      </c>
    </row>
    <row r="690" spans="1:15" ht="15" customHeight="1" thickBot="1" x14ac:dyDescent="0.3">
      <c r="A690" s="5" t="s">
        <v>37</v>
      </c>
      <c r="B690" s="1" t="s">
        <v>368</v>
      </c>
      <c r="C690" s="29" t="s">
        <v>280</v>
      </c>
      <c r="D690" s="29"/>
      <c r="E690" s="29"/>
      <c r="F690" s="1" t="s">
        <v>38</v>
      </c>
      <c r="G690" s="30">
        <v>1448306.86</v>
      </c>
      <c r="H690" s="30"/>
      <c r="I690" s="30"/>
      <c r="J690" s="30"/>
      <c r="K690" s="30"/>
      <c r="L690" s="31">
        <f t="shared" si="10"/>
        <v>1448306.86</v>
      </c>
      <c r="M690" s="31"/>
      <c r="N690" s="4">
        <v>41.819603362656814</v>
      </c>
      <c r="O690" s="2">
        <v>-89237.04</v>
      </c>
    </row>
    <row r="691" spans="1:15" ht="15" customHeight="1" thickBot="1" x14ac:dyDescent="0.3">
      <c r="A691" s="5" t="s">
        <v>239</v>
      </c>
      <c r="B691" s="1" t="s">
        <v>368</v>
      </c>
      <c r="C691" s="29" t="s">
        <v>280</v>
      </c>
      <c r="D691" s="29"/>
      <c r="E691" s="29"/>
      <c r="F691" s="1" t="s">
        <v>240</v>
      </c>
      <c r="G691" s="30">
        <v>173193.14</v>
      </c>
      <c r="H691" s="30"/>
      <c r="I691" s="30"/>
      <c r="J691" s="30"/>
      <c r="K691" s="30"/>
      <c r="L691" s="31">
        <f t="shared" si="10"/>
        <v>173193.14</v>
      </c>
      <c r="M691" s="31"/>
      <c r="N691" s="4">
        <v>86.768157458692613</v>
      </c>
      <c r="O691" s="2">
        <v>-2208.81</v>
      </c>
    </row>
    <row r="692" spans="1:15" ht="15" customHeight="1" thickBot="1" x14ac:dyDescent="0.3">
      <c r="A692" s="5" t="s">
        <v>39</v>
      </c>
      <c r="B692" s="1" t="s">
        <v>368</v>
      </c>
      <c r="C692" s="29" t="s">
        <v>280</v>
      </c>
      <c r="D692" s="29"/>
      <c r="E692" s="29"/>
      <c r="F692" s="1" t="s">
        <v>40</v>
      </c>
      <c r="G692" s="30">
        <v>2000</v>
      </c>
      <c r="H692" s="30"/>
      <c r="I692" s="30"/>
      <c r="J692" s="30"/>
      <c r="K692" s="30"/>
      <c r="L692" s="31">
        <f t="shared" si="10"/>
        <v>2000</v>
      </c>
      <c r="M692" s="31"/>
      <c r="N692" s="4">
        <v>0</v>
      </c>
      <c r="O692" s="2">
        <v>0</v>
      </c>
    </row>
    <row r="693" spans="1:15" ht="15" customHeight="1" thickBot="1" x14ac:dyDescent="0.3">
      <c r="A693" s="5" t="s">
        <v>41</v>
      </c>
      <c r="B693" s="1" t="s">
        <v>368</v>
      </c>
      <c r="C693" s="29" t="s">
        <v>280</v>
      </c>
      <c r="D693" s="29"/>
      <c r="E693" s="29"/>
      <c r="F693" s="1" t="s">
        <v>42</v>
      </c>
      <c r="G693" s="30">
        <v>2000</v>
      </c>
      <c r="H693" s="30"/>
      <c r="I693" s="30"/>
      <c r="J693" s="30"/>
      <c r="K693" s="30"/>
      <c r="L693" s="31">
        <f t="shared" si="10"/>
        <v>2000</v>
      </c>
      <c r="M693" s="31"/>
      <c r="N693" s="4">
        <v>0</v>
      </c>
      <c r="O693" s="2">
        <v>0</v>
      </c>
    </row>
    <row r="694" spans="1:15" ht="15" customHeight="1" thickBot="1" x14ac:dyDescent="0.3">
      <c r="A694" s="5" t="s">
        <v>65</v>
      </c>
      <c r="B694" s="1" t="s">
        <v>368</v>
      </c>
      <c r="C694" s="29" t="s">
        <v>280</v>
      </c>
      <c r="D694" s="29"/>
      <c r="E694" s="29"/>
      <c r="F694" s="1" t="s">
        <v>66</v>
      </c>
      <c r="G694" s="30">
        <v>2000</v>
      </c>
      <c r="H694" s="30"/>
      <c r="I694" s="30"/>
      <c r="J694" s="30"/>
      <c r="K694" s="30"/>
      <c r="L694" s="31">
        <f t="shared" si="10"/>
        <v>2000</v>
      </c>
      <c r="M694" s="31"/>
      <c r="N694" s="4">
        <v>0</v>
      </c>
      <c r="O694" s="2">
        <v>0</v>
      </c>
    </row>
    <row r="695" spans="1:15" ht="23.25" customHeight="1" thickBot="1" x14ac:dyDescent="0.3">
      <c r="A695" s="5" t="s">
        <v>373</v>
      </c>
      <c r="B695" s="1" t="s">
        <v>368</v>
      </c>
      <c r="C695" s="29" t="s">
        <v>374</v>
      </c>
      <c r="D695" s="29"/>
      <c r="E695" s="29"/>
      <c r="F695" s="1"/>
      <c r="G695" s="30">
        <v>24770500</v>
      </c>
      <c r="H695" s="30"/>
      <c r="I695" s="30"/>
      <c r="J695" s="30"/>
      <c r="K695" s="30"/>
      <c r="L695" s="31">
        <f t="shared" si="10"/>
        <v>24770500</v>
      </c>
      <c r="M695" s="31"/>
      <c r="N695" s="4">
        <v>100</v>
      </c>
      <c r="O695" s="2">
        <v>0</v>
      </c>
    </row>
    <row r="696" spans="1:15" ht="23.25" customHeight="1" thickBot="1" x14ac:dyDescent="0.3">
      <c r="A696" s="5" t="s">
        <v>90</v>
      </c>
      <c r="B696" s="1" t="s">
        <v>368</v>
      </c>
      <c r="C696" s="29" t="s">
        <v>374</v>
      </c>
      <c r="D696" s="29"/>
      <c r="E696" s="29"/>
      <c r="F696" s="1" t="s">
        <v>91</v>
      </c>
      <c r="G696" s="30">
        <v>24770500</v>
      </c>
      <c r="H696" s="30"/>
      <c r="I696" s="30"/>
      <c r="J696" s="30"/>
      <c r="K696" s="30"/>
      <c r="L696" s="31">
        <f t="shared" si="10"/>
        <v>24770500</v>
      </c>
      <c r="M696" s="31"/>
      <c r="N696" s="4">
        <v>100</v>
      </c>
      <c r="O696" s="2">
        <v>0</v>
      </c>
    </row>
    <row r="697" spans="1:15" ht="15" customHeight="1" thickBot="1" x14ac:dyDescent="0.3">
      <c r="A697" s="5" t="s">
        <v>100</v>
      </c>
      <c r="B697" s="1" t="s">
        <v>368</v>
      </c>
      <c r="C697" s="29" t="s">
        <v>374</v>
      </c>
      <c r="D697" s="29"/>
      <c r="E697" s="29"/>
      <c r="F697" s="1" t="s">
        <v>101</v>
      </c>
      <c r="G697" s="30">
        <v>24770500</v>
      </c>
      <c r="H697" s="30"/>
      <c r="I697" s="30"/>
      <c r="J697" s="30"/>
      <c r="K697" s="30"/>
      <c r="L697" s="31">
        <f t="shared" si="10"/>
        <v>24770500</v>
      </c>
      <c r="M697" s="31"/>
      <c r="N697" s="4">
        <v>100</v>
      </c>
      <c r="O697" s="2">
        <v>0</v>
      </c>
    </row>
    <row r="698" spans="1:15" ht="34.5" customHeight="1" thickBot="1" x14ac:dyDescent="0.3">
      <c r="A698" s="5" t="s">
        <v>261</v>
      </c>
      <c r="B698" s="1" t="s">
        <v>368</v>
      </c>
      <c r="C698" s="29" t="s">
        <v>374</v>
      </c>
      <c r="D698" s="29"/>
      <c r="E698" s="29"/>
      <c r="F698" s="1" t="s">
        <v>262</v>
      </c>
      <c r="G698" s="30">
        <v>24770500</v>
      </c>
      <c r="H698" s="30"/>
      <c r="I698" s="30"/>
      <c r="J698" s="30"/>
      <c r="K698" s="30"/>
      <c r="L698" s="31">
        <f t="shared" si="10"/>
        <v>24770500</v>
      </c>
      <c r="M698" s="31"/>
      <c r="N698" s="4">
        <v>100</v>
      </c>
      <c r="O698" s="2">
        <v>0</v>
      </c>
    </row>
    <row r="699" spans="1:15" ht="15" customHeight="1" thickBot="1" x14ac:dyDescent="0.3">
      <c r="A699" s="5" t="s">
        <v>375</v>
      </c>
      <c r="B699" s="1" t="s">
        <v>368</v>
      </c>
      <c r="C699" s="29" t="s">
        <v>376</v>
      </c>
      <c r="D699" s="29"/>
      <c r="E699" s="29"/>
      <c r="F699" s="1"/>
      <c r="G699" s="30">
        <v>4598400</v>
      </c>
      <c r="H699" s="30"/>
      <c r="I699" s="30"/>
      <c r="J699" s="30"/>
      <c r="K699" s="30"/>
      <c r="L699" s="31">
        <f t="shared" si="10"/>
        <v>4598400</v>
      </c>
      <c r="M699" s="31"/>
      <c r="N699" s="4">
        <v>100</v>
      </c>
      <c r="O699" s="2">
        <v>0</v>
      </c>
    </row>
    <row r="700" spans="1:15" ht="23.25" customHeight="1" thickBot="1" x14ac:dyDescent="0.3">
      <c r="A700" s="5" t="s">
        <v>90</v>
      </c>
      <c r="B700" s="1" t="s">
        <v>368</v>
      </c>
      <c r="C700" s="29" t="s">
        <v>376</v>
      </c>
      <c r="D700" s="29"/>
      <c r="E700" s="29"/>
      <c r="F700" s="1" t="s">
        <v>91</v>
      </c>
      <c r="G700" s="30">
        <v>4598400</v>
      </c>
      <c r="H700" s="30"/>
      <c r="I700" s="30"/>
      <c r="J700" s="30"/>
      <c r="K700" s="30"/>
      <c r="L700" s="31">
        <f t="shared" si="10"/>
        <v>4598400</v>
      </c>
      <c r="M700" s="31"/>
      <c r="N700" s="4">
        <v>100</v>
      </c>
      <c r="O700" s="2">
        <v>0</v>
      </c>
    </row>
    <row r="701" spans="1:15" ht="15" customHeight="1" thickBot="1" x14ac:dyDescent="0.3">
      <c r="A701" s="5" t="s">
        <v>100</v>
      </c>
      <c r="B701" s="1" t="s">
        <v>368</v>
      </c>
      <c r="C701" s="29" t="s">
        <v>376</v>
      </c>
      <c r="D701" s="29"/>
      <c r="E701" s="29"/>
      <c r="F701" s="1" t="s">
        <v>101</v>
      </c>
      <c r="G701" s="30">
        <v>4598400</v>
      </c>
      <c r="H701" s="30"/>
      <c r="I701" s="30"/>
      <c r="J701" s="30"/>
      <c r="K701" s="30"/>
      <c r="L701" s="31">
        <f t="shared" si="10"/>
        <v>4598400</v>
      </c>
      <c r="M701" s="31"/>
      <c r="N701" s="4">
        <v>100</v>
      </c>
      <c r="O701" s="2">
        <v>0</v>
      </c>
    </row>
    <row r="702" spans="1:15" ht="15" customHeight="1" thickBot="1" x14ac:dyDescent="0.3">
      <c r="A702" s="5" t="s">
        <v>102</v>
      </c>
      <c r="B702" s="1" t="s">
        <v>368</v>
      </c>
      <c r="C702" s="29" t="s">
        <v>376</v>
      </c>
      <c r="D702" s="29"/>
      <c r="E702" s="29"/>
      <c r="F702" s="1" t="s">
        <v>103</v>
      </c>
      <c r="G702" s="30">
        <v>4598400</v>
      </c>
      <c r="H702" s="30"/>
      <c r="I702" s="30"/>
      <c r="J702" s="30"/>
      <c r="K702" s="30"/>
      <c r="L702" s="31">
        <f t="shared" si="10"/>
        <v>4598400</v>
      </c>
      <c r="M702" s="31"/>
      <c r="N702" s="4">
        <v>100</v>
      </c>
      <c r="O702" s="2">
        <v>0</v>
      </c>
    </row>
    <row r="703" spans="1:15" ht="15" customHeight="1" thickBot="1" x14ac:dyDescent="0.3">
      <c r="A703" s="7" t="s">
        <v>377</v>
      </c>
      <c r="B703" s="6" t="s">
        <v>378</v>
      </c>
      <c r="C703" s="36"/>
      <c r="D703" s="36"/>
      <c r="E703" s="36"/>
      <c r="F703" s="6"/>
      <c r="G703" s="37">
        <v>64532609</v>
      </c>
      <c r="H703" s="37"/>
      <c r="I703" s="37"/>
      <c r="J703" s="37"/>
      <c r="K703" s="37"/>
      <c r="L703" s="31">
        <f t="shared" si="10"/>
        <v>64532609</v>
      </c>
      <c r="M703" s="31"/>
      <c r="N703" s="14">
        <v>21.147255505491483</v>
      </c>
      <c r="O703" s="13">
        <v>-34233413.039999999</v>
      </c>
    </row>
    <row r="704" spans="1:15" ht="15" customHeight="1" thickBot="1" x14ac:dyDescent="0.3">
      <c r="A704" s="11" t="s">
        <v>379</v>
      </c>
      <c r="B704" s="3" t="s">
        <v>380</v>
      </c>
      <c r="C704" s="38"/>
      <c r="D704" s="38"/>
      <c r="E704" s="38"/>
      <c r="F704" s="3"/>
      <c r="G704" s="39">
        <v>5011500</v>
      </c>
      <c r="H704" s="39"/>
      <c r="I704" s="39"/>
      <c r="J704" s="39"/>
      <c r="K704" s="39"/>
      <c r="L704" s="31">
        <f t="shared" si="10"/>
        <v>5011500</v>
      </c>
      <c r="M704" s="31"/>
      <c r="N704" s="10">
        <v>6.4888666068043497</v>
      </c>
      <c r="O704" s="9">
        <v>-4686310.45</v>
      </c>
    </row>
    <row r="705" spans="1:15" ht="15" customHeight="1" thickBot="1" x14ac:dyDescent="0.3">
      <c r="A705" s="5" t="s">
        <v>381</v>
      </c>
      <c r="B705" s="1" t="s">
        <v>380</v>
      </c>
      <c r="C705" s="29" t="s">
        <v>382</v>
      </c>
      <c r="D705" s="29"/>
      <c r="E705" s="29"/>
      <c r="F705" s="1"/>
      <c r="G705" s="30">
        <v>5011500</v>
      </c>
      <c r="H705" s="30"/>
      <c r="I705" s="30"/>
      <c r="J705" s="30"/>
      <c r="K705" s="30"/>
      <c r="L705" s="31">
        <f t="shared" si="10"/>
        <v>5011500</v>
      </c>
      <c r="M705" s="31"/>
      <c r="N705" s="4">
        <v>6.4888666068043497</v>
      </c>
      <c r="O705" s="2">
        <v>-4686310.45</v>
      </c>
    </row>
    <row r="706" spans="1:15" ht="15" customHeight="1" thickBot="1" x14ac:dyDescent="0.3">
      <c r="A706" s="5" t="s">
        <v>106</v>
      </c>
      <c r="B706" s="1" t="s">
        <v>380</v>
      </c>
      <c r="C706" s="29" t="s">
        <v>382</v>
      </c>
      <c r="D706" s="29"/>
      <c r="E706" s="29"/>
      <c r="F706" s="1" t="s">
        <v>107</v>
      </c>
      <c r="G706" s="30">
        <v>5011500</v>
      </c>
      <c r="H706" s="30"/>
      <c r="I706" s="30"/>
      <c r="J706" s="30"/>
      <c r="K706" s="30"/>
      <c r="L706" s="31">
        <f t="shared" si="10"/>
        <v>5011500</v>
      </c>
      <c r="M706" s="31"/>
      <c r="N706" s="4">
        <v>6.4888666068043497</v>
      </c>
      <c r="O706" s="2">
        <v>-4686310.45</v>
      </c>
    </row>
    <row r="707" spans="1:15" ht="15" customHeight="1" thickBot="1" x14ac:dyDescent="0.3">
      <c r="A707" s="5" t="s">
        <v>383</v>
      </c>
      <c r="B707" s="1" t="s">
        <v>380</v>
      </c>
      <c r="C707" s="29" t="s">
        <v>382</v>
      </c>
      <c r="D707" s="29"/>
      <c r="E707" s="29"/>
      <c r="F707" s="1" t="s">
        <v>384</v>
      </c>
      <c r="G707" s="30">
        <v>5011500</v>
      </c>
      <c r="H707" s="30"/>
      <c r="I707" s="30"/>
      <c r="J707" s="30"/>
      <c r="K707" s="30"/>
      <c r="L707" s="31">
        <f t="shared" si="10"/>
        <v>5011500</v>
      </c>
      <c r="M707" s="31"/>
      <c r="N707" s="4">
        <v>6.4888666068043497</v>
      </c>
      <c r="O707" s="2">
        <v>-4686310.45</v>
      </c>
    </row>
    <row r="708" spans="1:15" ht="15" customHeight="1" thickBot="1" x14ac:dyDescent="0.3">
      <c r="A708" s="5" t="s">
        <v>385</v>
      </c>
      <c r="B708" s="1" t="s">
        <v>380</v>
      </c>
      <c r="C708" s="29" t="s">
        <v>382</v>
      </c>
      <c r="D708" s="29"/>
      <c r="E708" s="29"/>
      <c r="F708" s="1" t="s">
        <v>386</v>
      </c>
      <c r="G708" s="30">
        <v>5011500</v>
      </c>
      <c r="H708" s="30"/>
      <c r="I708" s="30"/>
      <c r="J708" s="30"/>
      <c r="K708" s="30"/>
      <c r="L708" s="31">
        <f t="shared" si="10"/>
        <v>5011500</v>
      </c>
      <c r="M708" s="31"/>
      <c r="N708" s="4">
        <v>6.4888666068043497</v>
      </c>
      <c r="O708" s="2">
        <v>-4686310.45</v>
      </c>
    </row>
    <row r="709" spans="1:15" ht="15" customHeight="1" thickBot="1" x14ac:dyDescent="0.3">
      <c r="A709" s="11" t="s">
        <v>387</v>
      </c>
      <c r="B709" s="3" t="s">
        <v>388</v>
      </c>
      <c r="C709" s="38"/>
      <c r="D709" s="38"/>
      <c r="E709" s="38"/>
      <c r="F709" s="3"/>
      <c r="G709" s="39">
        <v>34240400</v>
      </c>
      <c r="H709" s="39"/>
      <c r="I709" s="39"/>
      <c r="J709" s="39"/>
      <c r="K709" s="39"/>
      <c r="L709" s="31">
        <f t="shared" si="10"/>
        <v>34240400</v>
      </c>
      <c r="M709" s="31"/>
      <c r="N709" s="10">
        <v>16.285756364401429</v>
      </c>
      <c r="O709" s="9">
        <v>-27852566</v>
      </c>
    </row>
    <row r="710" spans="1:15" ht="23.25" customHeight="1" thickBot="1" x14ac:dyDescent="0.3">
      <c r="A710" s="5" t="s">
        <v>53</v>
      </c>
      <c r="B710" s="1" t="s">
        <v>388</v>
      </c>
      <c r="C710" s="29" t="s">
        <v>54</v>
      </c>
      <c r="D710" s="29"/>
      <c r="E710" s="29"/>
      <c r="F710" s="1"/>
      <c r="G710" s="30">
        <v>26648400</v>
      </c>
      <c r="H710" s="30"/>
      <c r="I710" s="30"/>
      <c r="J710" s="30"/>
      <c r="K710" s="30"/>
      <c r="L710" s="31">
        <f t="shared" si="10"/>
        <v>26648400</v>
      </c>
      <c r="M710" s="31"/>
      <c r="N710" s="4">
        <v>16.706258031854823</v>
      </c>
      <c r="O710" s="2">
        <v>-21389000</v>
      </c>
    </row>
    <row r="711" spans="1:15" ht="23.25" customHeight="1" thickBot="1" x14ac:dyDescent="0.3">
      <c r="A711" s="5" t="s">
        <v>90</v>
      </c>
      <c r="B711" s="1" t="s">
        <v>388</v>
      </c>
      <c r="C711" s="29" t="s">
        <v>54</v>
      </c>
      <c r="D711" s="29"/>
      <c r="E711" s="29"/>
      <c r="F711" s="1" t="s">
        <v>91</v>
      </c>
      <c r="G711" s="30">
        <v>26648400</v>
      </c>
      <c r="H711" s="30"/>
      <c r="I711" s="30"/>
      <c r="J711" s="30"/>
      <c r="K711" s="30"/>
      <c r="L711" s="31">
        <f t="shared" ref="L711:L774" si="11">G711+J711</f>
        <v>26648400</v>
      </c>
      <c r="M711" s="31"/>
      <c r="N711" s="4">
        <v>16.706258031854823</v>
      </c>
      <c r="O711" s="2">
        <v>-21389000</v>
      </c>
    </row>
    <row r="712" spans="1:15" ht="15" customHeight="1" thickBot="1" x14ac:dyDescent="0.3">
      <c r="A712" s="5" t="s">
        <v>100</v>
      </c>
      <c r="B712" s="1" t="s">
        <v>388</v>
      </c>
      <c r="C712" s="29" t="s">
        <v>54</v>
      </c>
      <c r="D712" s="29"/>
      <c r="E712" s="29"/>
      <c r="F712" s="1" t="s">
        <v>101</v>
      </c>
      <c r="G712" s="30">
        <v>26648400</v>
      </c>
      <c r="H712" s="30"/>
      <c r="I712" s="30"/>
      <c r="J712" s="30"/>
      <c r="K712" s="30"/>
      <c r="L712" s="31">
        <f t="shared" si="11"/>
        <v>26648400</v>
      </c>
      <c r="M712" s="31"/>
      <c r="N712" s="4">
        <v>16.706258031854823</v>
      </c>
      <c r="O712" s="2">
        <v>-21389000</v>
      </c>
    </row>
    <row r="713" spans="1:15" ht="34.5" customHeight="1" thickBot="1" x14ac:dyDescent="0.3">
      <c r="A713" s="5" t="s">
        <v>261</v>
      </c>
      <c r="B713" s="1" t="s">
        <v>388</v>
      </c>
      <c r="C713" s="29" t="s">
        <v>54</v>
      </c>
      <c r="D713" s="29"/>
      <c r="E713" s="29"/>
      <c r="F713" s="1" t="s">
        <v>262</v>
      </c>
      <c r="G713" s="30">
        <v>26648400</v>
      </c>
      <c r="H713" s="30"/>
      <c r="I713" s="30"/>
      <c r="J713" s="30"/>
      <c r="K713" s="30"/>
      <c r="L713" s="31">
        <f t="shared" si="11"/>
        <v>26648400</v>
      </c>
      <c r="M713" s="31"/>
      <c r="N713" s="4">
        <v>16.706258031854823</v>
      </c>
      <c r="O713" s="2">
        <v>-21389000</v>
      </c>
    </row>
    <row r="714" spans="1:15" ht="15" customHeight="1" thickBot="1" x14ac:dyDescent="0.3">
      <c r="A714" s="5" t="s">
        <v>389</v>
      </c>
      <c r="B714" s="1" t="s">
        <v>388</v>
      </c>
      <c r="C714" s="29" t="s">
        <v>390</v>
      </c>
      <c r="D714" s="29"/>
      <c r="E714" s="29"/>
      <c r="F714" s="1"/>
      <c r="G714" s="30">
        <v>6105000</v>
      </c>
      <c r="H714" s="30"/>
      <c r="I714" s="30"/>
      <c r="J714" s="30"/>
      <c r="K714" s="30"/>
      <c r="L714" s="31">
        <f t="shared" si="11"/>
        <v>6105000</v>
      </c>
      <c r="M714" s="31"/>
      <c r="N714" s="4">
        <v>16.659033579033579</v>
      </c>
      <c r="O714" s="2">
        <v>-5087966</v>
      </c>
    </row>
    <row r="715" spans="1:15" ht="23.25" customHeight="1" thickBot="1" x14ac:dyDescent="0.3">
      <c r="A715" s="5" t="s">
        <v>90</v>
      </c>
      <c r="B715" s="1" t="s">
        <v>388</v>
      </c>
      <c r="C715" s="29" t="s">
        <v>390</v>
      </c>
      <c r="D715" s="29"/>
      <c r="E715" s="29"/>
      <c r="F715" s="1" t="s">
        <v>91</v>
      </c>
      <c r="G715" s="30">
        <v>6105000</v>
      </c>
      <c r="H715" s="30"/>
      <c r="I715" s="30"/>
      <c r="J715" s="30"/>
      <c r="K715" s="30"/>
      <c r="L715" s="31">
        <f t="shared" si="11"/>
        <v>6105000</v>
      </c>
      <c r="M715" s="31"/>
      <c r="N715" s="4">
        <v>16.659033579033579</v>
      </c>
      <c r="O715" s="2">
        <v>-5087966</v>
      </c>
    </row>
    <row r="716" spans="1:15" ht="15" customHeight="1" thickBot="1" x14ac:dyDescent="0.3">
      <c r="A716" s="5" t="s">
        <v>100</v>
      </c>
      <c r="B716" s="1" t="s">
        <v>388</v>
      </c>
      <c r="C716" s="29" t="s">
        <v>390</v>
      </c>
      <c r="D716" s="29"/>
      <c r="E716" s="29"/>
      <c r="F716" s="1" t="s">
        <v>101</v>
      </c>
      <c r="G716" s="30">
        <v>6105000</v>
      </c>
      <c r="H716" s="30"/>
      <c r="I716" s="30"/>
      <c r="J716" s="30"/>
      <c r="K716" s="30"/>
      <c r="L716" s="31">
        <f t="shared" si="11"/>
        <v>6105000</v>
      </c>
      <c r="M716" s="31"/>
      <c r="N716" s="4">
        <v>16.659033579033579</v>
      </c>
      <c r="O716" s="2">
        <v>-5087966</v>
      </c>
    </row>
    <row r="717" spans="1:15" ht="15" customHeight="1" thickBot="1" x14ac:dyDescent="0.3">
      <c r="A717" s="5" t="s">
        <v>102</v>
      </c>
      <c r="B717" s="1" t="s">
        <v>388</v>
      </c>
      <c r="C717" s="29" t="s">
        <v>390</v>
      </c>
      <c r="D717" s="29"/>
      <c r="E717" s="29"/>
      <c r="F717" s="1" t="s">
        <v>103</v>
      </c>
      <c r="G717" s="30">
        <v>6105000</v>
      </c>
      <c r="H717" s="30"/>
      <c r="I717" s="30"/>
      <c r="J717" s="30"/>
      <c r="K717" s="30"/>
      <c r="L717" s="31">
        <f t="shared" si="11"/>
        <v>6105000</v>
      </c>
      <c r="M717" s="31"/>
      <c r="N717" s="4">
        <v>16.659033579033579</v>
      </c>
      <c r="O717" s="2">
        <v>-5087966</v>
      </c>
    </row>
    <row r="718" spans="1:15" ht="15" customHeight="1" thickBot="1" x14ac:dyDescent="0.3">
      <c r="A718" s="5" t="s">
        <v>391</v>
      </c>
      <c r="B718" s="1" t="s">
        <v>388</v>
      </c>
      <c r="C718" s="29" t="s">
        <v>392</v>
      </c>
      <c r="D718" s="29"/>
      <c r="E718" s="29"/>
      <c r="F718" s="1"/>
      <c r="G718" s="30">
        <v>1487000</v>
      </c>
      <c r="H718" s="30"/>
      <c r="I718" s="30"/>
      <c r="J718" s="30"/>
      <c r="K718" s="30"/>
      <c r="L718" s="31">
        <f t="shared" si="11"/>
        <v>1487000</v>
      </c>
      <c r="M718" s="31"/>
      <c r="N718" s="4">
        <v>7.4915938130464017</v>
      </c>
      <c r="O718" s="2">
        <v>-1375600</v>
      </c>
    </row>
    <row r="719" spans="1:15" ht="23.25" customHeight="1" thickBot="1" x14ac:dyDescent="0.3">
      <c r="A719" s="5" t="s">
        <v>90</v>
      </c>
      <c r="B719" s="1" t="s">
        <v>388</v>
      </c>
      <c r="C719" s="29" t="s">
        <v>392</v>
      </c>
      <c r="D719" s="29"/>
      <c r="E719" s="29"/>
      <c r="F719" s="1" t="s">
        <v>91</v>
      </c>
      <c r="G719" s="30">
        <v>1487000</v>
      </c>
      <c r="H719" s="30"/>
      <c r="I719" s="30"/>
      <c r="J719" s="30"/>
      <c r="K719" s="30"/>
      <c r="L719" s="31">
        <f t="shared" si="11"/>
        <v>1487000</v>
      </c>
      <c r="M719" s="31"/>
      <c r="N719" s="4">
        <v>7.4915938130464017</v>
      </c>
      <c r="O719" s="2">
        <v>-1375600</v>
      </c>
    </row>
    <row r="720" spans="1:15" ht="15" customHeight="1" thickBot="1" x14ac:dyDescent="0.3">
      <c r="A720" s="5" t="s">
        <v>100</v>
      </c>
      <c r="B720" s="1" t="s">
        <v>388</v>
      </c>
      <c r="C720" s="29" t="s">
        <v>392</v>
      </c>
      <c r="D720" s="29"/>
      <c r="E720" s="29"/>
      <c r="F720" s="1" t="s">
        <v>101</v>
      </c>
      <c r="G720" s="30">
        <v>1487000</v>
      </c>
      <c r="H720" s="30"/>
      <c r="I720" s="30"/>
      <c r="J720" s="30"/>
      <c r="K720" s="30"/>
      <c r="L720" s="31">
        <f t="shared" si="11"/>
        <v>1487000</v>
      </c>
      <c r="M720" s="31"/>
      <c r="N720" s="4">
        <v>7.4915938130464017</v>
      </c>
      <c r="O720" s="2">
        <v>-1375600</v>
      </c>
    </row>
    <row r="721" spans="1:15" ht="15" customHeight="1" thickBot="1" x14ac:dyDescent="0.3">
      <c r="A721" s="5" t="s">
        <v>102</v>
      </c>
      <c r="B721" s="1" t="s">
        <v>388</v>
      </c>
      <c r="C721" s="29" t="s">
        <v>392</v>
      </c>
      <c r="D721" s="29"/>
      <c r="E721" s="29"/>
      <c r="F721" s="1" t="s">
        <v>103</v>
      </c>
      <c r="G721" s="30">
        <v>1487000</v>
      </c>
      <c r="H721" s="30"/>
      <c r="I721" s="30"/>
      <c r="J721" s="30"/>
      <c r="K721" s="30"/>
      <c r="L721" s="31">
        <f t="shared" si="11"/>
        <v>1487000</v>
      </c>
      <c r="M721" s="31"/>
      <c r="N721" s="4">
        <v>7.4915938130464017</v>
      </c>
      <c r="O721" s="2">
        <v>-1375600</v>
      </c>
    </row>
    <row r="722" spans="1:15" ht="15" customHeight="1" thickBot="1" x14ac:dyDescent="0.3">
      <c r="A722" s="11" t="s">
        <v>393</v>
      </c>
      <c r="B722" s="3" t="s">
        <v>394</v>
      </c>
      <c r="C722" s="38"/>
      <c r="D722" s="38"/>
      <c r="E722" s="38"/>
      <c r="F722" s="3"/>
      <c r="G722" s="39">
        <v>1920500</v>
      </c>
      <c r="H722" s="39"/>
      <c r="I722" s="39"/>
      <c r="J722" s="39"/>
      <c r="K722" s="39"/>
      <c r="L722" s="31">
        <f t="shared" si="11"/>
        <v>1920500</v>
      </c>
      <c r="M722" s="31"/>
      <c r="N722" s="10">
        <v>0</v>
      </c>
      <c r="O722" s="9">
        <v>-502800</v>
      </c>
    </row>
    <row r="723" spans="1:15" ht="34.5" customHeight="1" thickBot="1" x14ac:dyDescent="0.3">
      <c r="A723" s="5" t="s">
        <v>395</v>
      </c>
      <c r="B723" s="1" t="s">
        <v>394</v>
      </c>
      <c r="C723" s="29" t="s">
        <v>396</v>
      </c>
      <c r="D723" s="29"/>
      <c r="E723" s="29"/>
      <c r="F723" s="1"/>
      <c r="G723" s="30">
        <v>1417700</v>
      </c>
      <c r="H723" s="30"/>
      <c r="I723" s="30"/>
      <c r="J723" s="30"/>
      <c r="K723" s="30"/>
      <c r="L723" s="31">
        <f t="shared" si="11"/>
        <v>1417700</v>
      </c>
      <c r="M723" s="31"/>
      <c r="N723" s="4">
        <v>0</v>
      </c>
      <c r="O723" s="2">
        <v>0</v>
      </c>
    </row>
    <row r="724" spans="1:15" ht="15" customHeight="1" thickBot="1" x14ac:dyDescent="0.3">
      <c r="A724" s="5" t="s">
        <v>106</v>
      </c>
      <c r="B724" s="1" t="s">
        <v>394</v>
      </c>
      <c r="C724" s="29" t="s">
        <v>396</v>
      </c>
      <c r="D724" s="29"/>
      <c r="E724" s="29"/>
      <c r="F724" s="1" t="s">
        <v>107</v>
      </c>
      <c r="G724" s="30">
        <v>1417700</v>
      </c>
      <c r="H724" s="30"/>
      <c r="I724" s="30"/>
      <c r="J724" s="30"/>
      <c r="K724" s="30"/>
      <c r="L724" s="31">
        <f t="shared" si="11"/>
        <v>1417700</v>
      </c>
      <c r="M724" s="31"/>
      <c r="N724" s="4">
        <v>0</v>
      </c>
      <c r="O724" s="2">
        <v>0</v>
      </c>
    </row>
    <row r="725" spans="1:15" ht="15" customHeight="1" thickBot="1" x14ac:dyDescent="0.3">
      <c r="A725" s="5" t="s">
        <v>353</v>
      </c>
      <c r="B725" s="1" t="s">
        <v>394</v>
      </c>
      <c r="C725" s="29" t="s">
        <v>396</v>
      </c>
      <c r="D725" s="29"/>
      <c r="E725" s="29"/>
      <c r="F725" s="1" t="s">
        <v>354</v>
      </c>
      <c r="G725" s="30">
        <v>1417700</v>
      </c>
      <c r="H725" s="30"/>
      <c r="I725" s="30"/>
      <c r="J725" s="30"/>
      <c r="K725" s="30"/>
      <c r="L725" s="31">
        <f t="shared" si="11"/>
        <v>1417700</v>
      </c>
      <c r="M725" s="31"/>
      <c r="N725" s="4">
        <v>0</v>
      </c>
      <c r="O725" s="2">
        <v>0</v>
      </c>
    </row>
    <row r="726" spans="1:15" ht="15" customHeight="1" thickBot="1" x14ac:dyDescent="0.3">
      <c r="A726" s="5" t="s">
        <v>397</v>
      </c>
      <c r="B726" s="1" t="s">
        <v>394</v>
      </c>
      <c r="C726" s="29" t="s">
        <v>396</v>
      </c>
      <c r="D726" s="29"/>
      <c r="E726" s="29"/>
      <c r="F726" s="1" t="s">
        <v>398</v>
      </c>
      <c r="G726" s="30">
        <v>1417700</v>
      </c>
      <c r="H726" s="30"/>
      <c r="I726" s="30"/>
      <c r="J726" s="30"/>
      <c r="K726" s="30"/>
      <c r="L726" s="31">
        <f t="shared" si="11"/>
        <v>1417700</v>
      </c>
      <c r="M726" s="31"/>
      <c r="N726" s="4">
        <v>0</v>
      </c>
      <c r="O726" s="2">
        <v>0</v>
      </c>
    </row>
    <row r="727" spans="1:15" ht="15" customHeight="1" thickBot="1" x14ac:dyDescent="0.3">
      <c r="A727" s="5" t="s">
        <v>399</v>
      </c>
      <c r="B727" s="1" t="s">
        <v>394</v>
      </c>
      <c r="C727" s="29" t="s">
        <v>400</v>
      </c>
      <c r="D727" s="29"/>
      <c r="E727" s="29"/>
      <c r="F727" s="1"/>
      <c r="G727" s="30">
        <v>100000</v>
      </c>
      <c r="H727" s="30"/>
      <c r="I727" s="30"/>
      <c r="J727" s="30"/>
      <c r="K727" s="30"/>
      <c r="L727" s="31">
        <f t="shared" si="11"/>
        <v>100000</v>
      </c>
      <c r="M727" s="31"/>
      <c r="N727" s="4">
        <v>0</v>
      </c>
      <c r="O727" s="2">
        <v>-100000</v>
      </c>
    </row>
    <row r="728" spans="1:15" ht="15" customHeight="1" thickBot="1" x14ac:dyDescent="0.3">
      <c r="A728" s="5" t="s">
        <v>39</v>
      </c>
      <c r="B728" s="1" t="s">
        <v>394</v>
      </c>
      <c r="C728" s="29" t="s">
        <v>400</v>
      </c>
      <c r="D728" s="29"/>
      <c r="E728" s="29"/>
      <c r="F728" s="1" t="s">
        <v>40</v>
      </c>
      <c r="G728" s="30">
        <v>100000</v>
      </c>
      <c r="H728" s="30"/>
      <c r="I728" s="30"/>
      <c r="J728" s="30"/>
      <c r="K728" s="30"/>
      <c r="L728" s="31">
        <f t="shared" si="11"/>
        <v>100000</v>
      </c>
      <c r="M728" s="31"/>
      <c r="N728" s="4">
        <v>0</v>
      </c>
      <c r="O728" s="2">
        <v>-100000</v>
      </c>
    </row>
    <row r="729" spans="1:15" ht="23.25" customHeight="1" thickBot="1" x14ac:dyDescent="0.3">
      <c r="A729" s="5" t="s">
        <v>159</v>
      </c>
      <c r="B729" s="1" t="s">
        <v>394</v>
      </c>
      <c r="C729" s="29" t="s">
        <v>400</v>
      </c>
      <c r="D729" s="29"/>
      <c r="E729" s="29"/>
      <c r="F729" s="1" t="s">
        <v>160</v>
      </c>
      <c r="G729" s="30">
        <v>100000</v>
      </c>
      <c r="H729" s="30"/>
      <c r="I729" s="30"/>
      <c r="J729" s="30"/>
      <c r="K729" s="30"/>
      <c r="L729" s="31">
        <f t="shared" si="11"/>
        <v>100000</v>
      </c>
      <c r="M729" s="31"/>
      <c r="N729" s="4">
        <v>0</v>
      </c>
      <c r="O729" s="2">
        <v>-100000</v>
      </c>
    </row>
    <row r="730" spans="1:15" ht="34.5" customHeight="1" thickBot="1" x14ac:dyDescent="0.3">
      <c r="A730" s="5" t="s">
        <v>161</v>
      </c>
      <c r="B730" s="1" t="s">
        <v>394</v>
      </c>
      <c r="C730" s="29" t="s">
        <v>400</v>
      </c>
      <c r="D730" s="29"/>
      <c r="E730" s="29"/>
      <c r="F730" s="1" t="s">
        <v>162</v>
      </c>
      <c r="G730" s="30">
        <v>100000</v>
      </c>
      <c r="H730" s="30"/>
      <c r="I730" s="30"/>
      <c r="J730" s="30"/>
      <c r="K730" s="30"/>
      <c r="L730" s="31">
        <f t="shared" si="11"/>
        <v>100000</v>
      </c>
      <c r="M730" s="31"/>
      <c r="N730" s="4">
        <v>0</v>
      </c>
      <c r="O730" s="2">
        <v>-100000</v>
      </c>
    </row>
    <row r="731" spans="1:15" ht="57" customHeight="1" thickBot="1" x14ac:dyDescent="0.3">
      <c r="A731" s="5" t="s">
        <v>215</v>
      </c>
      <c r="B731" s="1" t="s">
        <v>394</v>
      </c>
      <c r="C731" s="29" t="s">
        <v>216</v>
      </c>
      <c r="D731" s="29"/>
      <c r="E731" s="29"/>
      <c r="F731" s="1"/>
      <c r="G731" s="30">
        <v>402800</v>
      </c>
      <c r="H731" s="30"/>
      <c r="I731" s="30"/>
      <c r="J731" s="30"/>
      <c r="K731" s="30"/>
      <c r="L731" s="31">
        <f t="shared" si="11"/>
        <v>402800</v>
      </c>
      <c r="M731" s="31"/>
      <c r="N731" s="4">
        <v>0</v>
      </c>
      <c r="O731" s="2">
        <v>-402800</v>
      </c>
    </row>
    <row r="732" spans="1:15" ht="15" customHeight="1" thickBot="1" x14ac:dyDescent="0.3">
      <c r="A732" s="5" t="s">
        <v>106</v>
      </c>
      <c r="B732" s="1" t="s">
        <v>394</v>
      </c>
      <c r="C732" s="29" t="s">
        <v>216</v>
      </c>
      <c r="D732" s="29"/>
      <c r="E732" s="29"/>
      <c r="F732" s="1" t="s">
        <v>107</v>
      </c>
      <c r="G732" s="30">
        <v>402800</v>
      </c>
      <c r="H732" s="30"/>
      <c r="I732" s="30"/>
      <c r="J732" s="30"/>
      <c r="K732" s="30"/>
      <c r="L732" s="31">
        <f t="shared" si="11"/>
        <v>402800</v>
      </c>
      <c r="M732" s="31"/>
      <c r="N732" s="4">
        <v>0</v>
      </c>
      <c r="O732" s="2">
        <v>-402800</v>
      </c>
    </row>
    <row r="733" spans="1:15" ht="15" customHeight="1" thickBot="1" x14ac:dyDescent="0.3">
      <c r="A733" s="5" t="s">
        <v>353</v>
      </c>
      <c r="B733" s="1" t="s">
        <v>394</v>
      </c>
      <c r="C733" s="29" t="s">
        <v>216</v>
      </c>
      <c r="D733" s="29"/>
      <c r="E733" s="29"/>
      <c r="F733" s="1" t="s">
        <v>354</v>
      </c>
      <c r="G733" s="30">
        <v>402800</v>
      </c>
      <c r="H733" s="30"/>
      <c r="I733" s="30"/>
      <c r="J733" s="30"/>
      <c r="K733" s="30"/>
      <c r="L733" s="31">
        <f t="shared" si="11"/>
        <v>402800</v>
      </c>
      <c r="M733" s="31"/>
      <c r="N733" s="4">
        <v>0</v>
      </c>
      <c r="O733" s="2">
        <v>-402800</v>
      </c>
    </row>
    <row r="734" spans="1:15" ht="15" customHeight="1" thickBot="1" x14ac:dyDescent="0.3">
      <c r="A734" s="5" t="s">
        <v>397</v>
      </c>
      <c r="B734" s="1" t="s">
        <v>394</v>
      </c>
      <c r="C734" s="29" t="s">
        <v>216</v>
      </c>
      <c r="D734" s="29"/>
      <c r="E734" s="29"/>
      <c r="F734" s="1" t="s">
        <v>398</v>
      </c>
      <c r="G734" s="30">
        <v>402800</v>
      </c>
      <c r="H734" s="30"/>
      <c r="I734" s="30"/>
      <c r="J734" s="30"/>
      <c r="K734" s="30"/>
      <c r="L734" s="31">
        <f t="shared" si="11"/>
        <v>402800</v>
      </c>
      <c r="M734" s="31"/>
      <c r="N734" s="4">
        <v>0</v>
      </c>
      <c r="O734" s="2">
        <v>-402800</v>
      </c>
    </row>
    <row r="735" spans="1:15" ht="15" customHeight="1" thickBot="1" x14ac:dyDescent="0.3">
      <c r="A735" s="11" t="s">
        <v>401</v>
      </c>
      <c r="B735" s="3" t="s">
        <v>402</v>
      </c>
      <c r="C735" s="38"/>
      <c r="D735" s="38"/>
      <c r="E735" s="38"/>
      <c r="F735" s="3"/>
      <c r="G735" s="39">
        <v>22921000</v>
      </c>
      <c r="H735" s="39"/>
      <c r="I735" s="39"/>
      <c r="J735" s="39"/>
      <c r="K735" s="39"/>
      <c r="L735" s="31">
        <f t="shared" si="11"/>
        <v>22921000</v>
      </c>
      <c r="M735" s="31"/>
      <c r="N735" s="10">
        <v>74.642306158676391</v>
      </c>
      <c r="O735" s="9">
        <v>-1167736.5900000001</v>
      </c>
    </row>
    <row r="736" spans="1:15" ht="15" customHeight="1" thickBot="1" x14ac:dyDescent="0.3">
      <c r="A736" s="5" t="s">
        <v>403</v>
      </c>
      <c r="B736" s="1" t="s">
        <v>402</v>
      </c>
      <c r="C736" s="29" t="s">
        <v>404</v>
      </c>
      <c r="D736" s="29"/>
      <c r="E736" s="29"/>
      <c r="F736" s="1"/>
      <c r="G736" s="30">
        <v>7388000</v>
      </c>
      <c r="H736" s="30"/>
      <c r="I736" s="30"/>
      <c r="J736" s="30"/>
      <c r="K736" s="30"/>
      <c r="L736" s="31">
        <f t="shared" si="11"/>
        <v>7388000</v>
      </c>
      <c r="M736" s="31"/>
      <c r="N736" s="4">
        <v>65.183632000000003</v>
      </c>
      <c r="O736" s="2">
        <v>-522245.52</v>
      </c>
    </row>
    <row r="737" spans="1:15" ht="15" customHeight="1" thickBot="1" x14ac:dyDescent="0.3">
      <c r="A737" s="5" t="s">
        <v>106</v>
      </c>
      <c r="B737" s="1" t="s">
        <v>402</v>
      </c>
      <c r="C737" s="29" t="s">
        <v>404</v>
      </c>
      <c r="D737" s="29"/>
      <c r="E737" s="29"/>
      <c r="F737" s="1" t="s">
        <v>107</v>
      </c>
      <c r="G737" s="30">
        <v>7388000</v>
      </c>
      <c r="H737" s="30"/>
      <c r="I737" s="30"/>
      <c r="J737" s="30"/>
      <c r="K737" s="30"/>
      <c r="L737" s="31">
        <f t="shared" si="11"/>
        <v>7388000</v>
      </c>
      <c r="M737" s="31"/>
      <c r="N737" s="4">
        <v>65.183632000000003</v>
      </c>
      <c r="O737" s="2">
        <v>-522245.52</v>
      </c>
    </row>
    <row r="738" spans="1:15" ht="15" customHeight="1" thickBot="1" x14ac:dyDescent="0.3">
      <c r="A738" s="5" t="s">
        <v>353</v>
      </c>
      <c r="B738" s="1" t="s">
        <v>402</v>
      </c>
      <c r="C738" s="29" t="s">
        <v>404</v>
      </c>
      <c r="D738" s="29"/>
      <c r="E738" s="29"/>
      <c r="F738" s="1" t="s">
        <v>354</v>
      </c>
      <c r="G738" s="30">
        <v>7388000</v>
      </c>
      <c r="H738" s="30"/>
      <c r="I738" s="30"/>
      <c r="J738" s="30"/>
      <c r="K738" s="30"/>
      <c r="L738" s="31">
        <f t="shared" si="11"/>
        <v>7388000</v>
      </c>
      <c r="M738" s="31"/>
      <c r="N738" s="4">
        <v>65.183632000000003</v>
      </c>
      <c r="O738" s="2">
        <v>-522245.52</v>
      </c>
    </row>
    <row r="739" spans="1:15" ht="23.25" customHeight="1" thickBot="1" x14ac:dyDescent="0.3">
      <c r="A739" s="5" t="s">
        <v>405</v>
      </c>
      <c r="B739" s="1" t="s">
        <v>402</v>
      </c>
      <c r="C739" s="29" t="s">
        <v>404</v>
      </c>
      <c r="D739" s="29"/>
      <c r="E739" s="29"/>
      <c r="F739" s="1" t="s">
        <v>406</v>
      </c>
      <c r="G739" s="30">
        <v>7388000</v>
      </c>
      <c r="H739" s="30"/>
      <c r="I739" s="30"/>
      <c r="J739" s="30"/>
      <c r="K739" s="30"/>
      <c r="L739" s="31">
        <f t="shared" si="11"/>
        <v>7388000</v>
      </c>
      <c r="M739" s="31"/>
      <c r="N739" s="4">
        <v>65.183632000000003</v>
      </c>
      <c r="O739" s="2">
        <v>-522245.52</v>
      </c>
    </row>
    <row r="740" spans="1:15" ht="15" customHeight="1" thickBot="1" x14ac:dyDescent="0.3">
      <c r="A740" s="5" t="s">
        <v>407</v>
      </c>
      <c r="B740" s="1" t="s">
        <v>402</v>
      </c>
      <c r="C740" s="29" t="s">
        <v>408</v>
      </c>
      <c r="D740" s="29"/>
      <c r="E740" s="29"/>
      <c r="F740" s="1"/>
      <c r="G740" s="30">
        <v>8896600</v>
      </c>
      <c r="H740" s="30"/>
      <c r="I740" s="30"/>
      <c r="J740" s="30"/>
      <c r="K740" s="30"/>
      <c r="L740" s="31">
        <f t="shared" si="11"/>
        <v>8896600</v>
      </c>
      <c r="M740" s="31"/>
      <c r="N740" s="4">
        <v>86.496004117647061</v>
      </c>
      <c r="O740" s="2">
        <v>-229567.93</v>
      </c>
    </row>
    <row r="741" spans="1:15" ht="15" customHeight="1" thickBot="1" x14ac:dyDescent="0.3">
      <c r="A741" s="5" t="s">
        <v>106</v>
      </c>
      <c r="B741" s="1" t="s">
        <v>402</v>
      </c>
      <c r="C741" s="29" t="s">
        <v>408</v>
      </c>
      <c r="D741" s="29"/>
      <c r="E741" s="29"/>
      <c r="F741" s="1" t="s">
        <v>107</v>
      </c>
      <c r="G741" s="30">
        <v>8896600</v>
      </c>
      <c r="H741" s="30"/>
      <c r="I741" s="30"/>
      <c r="J741" s="30"/>
      <c r="K741" s="30"/>
      <c r="L741" s="31">
        <f t="shared" si="11"/>
        <v>8896600</v>
      </c>
      <c r="M741" s="31"/>
      <c r="N741" s="4">
        <v>86.496004117647061</v>
      </c>
      <c r="O741" s="2">
        <v>-229567.93</v>
      </c>
    </row>
    <row r="742" spans="1:15" ht="15" customHeight="1" thickBot="1" x14ac:dyDescent="0.3">
      <c r="A742" s="5" t="s">
        <v>353</v>
      </c>
      <c r="B742" s="1" t="s">
        <v>402</v>
      </c>
      <c r="C742" s="29" t="s">
        <v>408</v>
      </c>
      <c r="D742" s="29"/>
      <c r="E742" s="29"/>
      <c r="F742" s="1" t="s">
        <v>354</v>
      </c>
      <c r="G742" s="30">
        <v>8896600</v>
      </c>
      <c r="H742" s="30"/>
      <c r="I742" s="30"/>
      <c r="J742" s="30"/>
      <c r="K742" s="30"/>
      <c r="L742" s="31">
        <f t="shared" si="11"/>
        <v>8896600</v>
      </c>
      <c r="M742" s="31"/>
      <c r="N742" s="4">
        <v>86.496004117647061</v>
      </c>
      <c r="O742" s="2">
        <v>-229567.93</v>
      </c>
    </row>
    <row r="743" spans="1:15" ht="15" customHeight="1" thickBot="1" x14ac:dyDescent="0.3">
      <c r="A743" s="5" t="s">
        <v>355</v>
      </c>
      <c r="B743" s="1" t="s">
        <v>402</v>
      </c>
      <c r="C743" s="29" t="s">
        <v>408</v>
      </c>
      <c r="D743" s="29"/>
      <c r="E743" s="29"/>
      <c r="F743" s="1" t="s">
        <v>356</v>
      </c>
      <c r="G743" s="30">
        <v>8896600</v>
      </c>
      <c r="H743" s="30"/>
      <c r="I743" s="30"/>
      <c r="J743" s="30"/>
      <c r="K743" s="30"/>
      <c r="L743" s="31">
        <f t="shared" si="11"/>
        <v>8896600</v>
      </c>
      <c r="M743" s="31"/>
      <c r="N743" s="4">
        <v>86.496004117647061</v>
      </c>
      <c r="O743" s="2">
        <v>-229567.93</v>
      </c>
    </row>
    <row r="744" spans="1:15" ht="15" customHeight="1" thickBot="1" x14ac:dyDescent="0.3">
      <c r="A744" s="5" t="s">
        <v>409</v>
      </c>
      <c r="B744" s="1" t="s">
        <v>402</v>
      </c>
      <c r="C744" s="29" t="s">
        <v>410</v>
      </c>
      <c r="D744" s="29"/>
      <c r="E744" s="29"/>
      <c r="F744" s="1"/>
      <c r="G744" s="30">
        <v>6625800</v>
      </c>
      <c r="H744" s="30"/>
      <c r="I744" s="30"/>
      <c r="J744" s="30"/>
      <c r="K744" s="30"/>
      <c r="L744" s="31">
        <f t="shared" si="11"/>
        <v>6625800</v>
      </c>
      <c r="M744" s="31"/>
      <c r="N744" s="4">
        <v>70.63672142857142</v>
      </c>
      <c r="O744" s="2">
        <v>-411085.9</v>
      </c>
    </row>
    <row r="745" spans="1:15" ht="15" customHeight="1" thickBot="1" x14ac:dyDescent="0.3">
      <c r="A745" s="5" t="s">
        <v>106</v>
      </c>
      <c r="B745" s="1" t="s">
        <v>402</v>
      </c>
      <c r="C745" s="29" t="s">
        <v>410</v>
      </c>
      <c r="D745" s="29"/>
      <c r="E745" s="29"/>
      <c r="F745" s="1" t="s">
        <v>107</v>
      </c>
      <c r="G745" s="30">
        <v>6625800</v>
      </c>
      <c r="H745" s="30"/>
      <c r="I745" s="30"/>
      <c r="J745" s="30"/>
      <c r="K745" s="30"/>
      <c r="L745" s="31">
        <f t="shared" si="11"/>
        <v>6625800</v>
      </c>
      <c r="M745" s="31"/>
      <c r="N745" s="4">
        <v>70.63672142857142</v>
      </c>
      <c r="O745" s="2">
        <v>-411085.9</v>
      </c>
    </row>
    <row r="746" spans="1:15" ht="15" customHeight="1" thickBot="1" x14ac:dyDescent="0.3">
      <c r="A746" s="5" t="s">
        <v>353</v>
      </c>
      <c r="B746" s="1" t="s">
        <v>402</v>
      </c>
      <c r="C746" s="29" t="s">
        <v>410</v>
      </c>
      <c r="D746" s="29"/>
      <c r="E746" s="29"/>
      <c r="F746" s="1" t="s">
        <v>354</v>
      </c>
      <c r="G746" s="30">
        <v>6625800</v>
      </c>
      <c r="H746" s="30"/>
      <c r="I746" s="30"/>
      <c r="J746" s="30"/>
      <c r="K746" s="30"/>
      <c r="L746" s="31">
        <f t="shared" si="11"/>
        <v>6625800</v>
      </c>
      <c r="M746" s="31"/>
      <c r="N746" s="4">
        <v>70.63672142857142</v>
      </c>
      <c r="O746" s="2">
        <v>-411085.9</v>
      </c>
    </row>
    <row r="747" spans="1:15" ht="23.25" customHeight="1" thickBot="1" x14ac:dyDescent="0.3">
      <c r="A747" s="5" t="s">
        <v>405</v>
      </c>
      <c r="B747" s="1" t="s">
        <v>402</v>
      </c>
      <c r="C747" s="29" t="s">
        <v>410</v>
      </c>
      <c r="D747" s="29"/>
      <c r="E747" s="29"/>
      <c r="F747" s="1" t="s">
        <v>406</v>
      </c>
      <c r="G747" s="30">
        <v>6625800</v>
      </c>
      <c r="H747" s="30"/>
      <c r="I747" s="30"/>
      <c r="J747" s="30"/>
      <c r="K747" s="30"/>
      <c r="L747" s="31">
        <f t="shared" si="11"/>
        <v>6625800</v>
      </c>
      <c r="M747" s="31"/>
      <c r="N747" s="4">
        <v>70.63672142857142</v>
      </c>
      <c r="O747" s="2">
        <v>-411085.9</v>
      </c>
    </row>
    <row r="748" spans="1:15" ht="23.25" customHeight="1" thickBot="1" x14ac:dyDescent="0.3">
      <c r="A748" s="5" t="s">
        <v>25</v>
      </c>
      <c r="B748" s="1" t="s">
        <v>402</v>
      </c>
      <c r="C748" s="29" t="s">
        <v>26</v>
      </c>
      <c r="D748" s="29"/>
      <c r="E748" s="29"/>
      <c r="F748" s="1"/>
      <c r="G748" s="30">
        <v>4000</v>
      </c>
      <c r="H748" s="30"/>
      <c r="I748" s="30"/>
      <c r="J748" s="30"/>
      <c r="K748" s="30"/>
      <c r="L748" s="31">
        <f t="shared" si="11"/>
        <v>4000</v>
      </c>
      <c r="M748" s="31"/>
      <c r="N748" s="4">
        <v>1.5625</v>
      </c>
      <c r="O748" s="2">
        <v>-3937.5</v>
      </c>
    </row>
    <row r="749" spans="1:15" ht="34.5" customHeight="1" thickBot="1" x14ac:dyDescent="0.3">
      <c r="A749" s="5" t="s">
        <v>15</v>
      </c>
      <c r="B749" s="1" t="s">
        <v>402</v>
      </c>
      <c r="C749" s="29" t="s">
        <v>26</v>
      </c>
      <c r="D749" s="29"/>
      <c r="E749" s="29"/>
      <c r="F749" s="1" t="s">
        <v>16</v>
      </c>
      <c r="G749" s="30">
        <v>4000</v>
      </c>
      <c r="H749" s="30"/>
      <c r="I749" s="30"/>
      <c r="J749" s="30"/>
      <c r="K749" s="30"/>
      <c r="L749" s="31">
        <f t="shared" si="11"/>
        <v>4000</v>
      </c>
      <c r="M749" s="31"/>
      <c r="N749" s="4">
        <v>1.5625</v>
      </c>
      <c r="O749" s="2">
        <v>-3937.5</v>
      </c>
    </row>
    <row r="750" spans="1:15" ht="15" customHeight="1" thickBot="1" x14ac:dyDescent="0.3">
      <c r="A750" s="5" t="s">
        <v>17</v>
      </c>
      <c r="B750" s="1" t="s">
        <v>402</v>
      </c>
      <c r="C750" s="29" t="s">
        <v>26</v>
      </c>
      <c r="D750" s="29"/>
      <c r="E750" s="29"/>
      <c r="F750" s="1" t="s">
        <v>18</v>
      </c>
      <c r="G750" s="30">
        <v>4000</v>
      </c>
      <c r="H750" s="30"/>
      <c r="I750" s="30"/>
      <c r="J750" s="30"/>
      <c r="K750" s="30"/>
      <c r="L750" s="31">
        <f t="shared" si="11"/>
        <v>4000</v>
      </c>
      <c r="M750" s="31"/>
      <c r="N750" s="4">
        <v>1.5625</v>
      </c>
      <c r="O750" s="2">
        <v>-3937.5</v>
      </c>
    </row>
    <row r="751" spans="1:15" ht="23.25" customHeight="1" thickBot="1" x14ac:dyDescent="0.3">
      <c r="A751" s="5" t="s">
        <v>29</v>
      </c>
      <c r="B751" s="1" t="s">
        <v>402</v>
      </c>
      <c r="C751" s="29" t="s">
        <v>26</v>
      </c>
      <c r="D751" s="29"/>
      <c r="E751" s="29"/>
      <c r="F751" s="1" t="s">
        <v>30</v>
      </c>
      <c r="G751" s="30">
        <v>4000</v>
      </c>
      <c r="H751" s="30"/>
      <c r="I751" s="30"/>
      <c r="J751" s="30"/>
      <c r="K751" s="30"/>
      <c r="L751" s="31">
        <f t="shared" si="11"/>
        <v>4000</v>
      </c>
      <c r="M751" s="31"/>
      <c r="N751" s="4">
        <v>1.5625</v>
      </c>
      <c r="O751" s="2">
        <v>-3937.5</v>
      </c>
    </row>
    <row r="752" spans="1:15" ht="15" customHeight="1" thickBot="1" x14ac:dyDescent="0.3">
      <c r="A752" s="5" t="s">
        <v>279</v>
      </c>
      <c r="B752" s="1" t="s">
        <v>402</v>
      </c>
      <c r="C752" s="29" t="s">
        <v>280</v>
      </c>
      <c r="D752" s="29"/>
      <c r="E752" s="29"/>
      <c r="F752" s="1"/>
      <c r="G752" s="30">
        <v>1000</v>
      </c>
      <c r="H752" s="30"/>
      <c r="I752" s="30"/>
      <c r="J752" s="30"/>
      <c r="K752" s="30"/>
      <c r="L752" s="31">
        <f t="shared" si="11"/>
        <v>1000</v>
      </c>
      <c r="M752" s="31"/>
      <c r="N752" s="4">
        <v>26.863999999999997</v>
      </c>
      <c r="O752" s="2">
        <v>-91.42</v>
      </c>
    </row>
    <row r="753" spans="1:15" ht="34.5" customHeight="1" thickBot="1" x14ac:dyDescent="0.3">
      <c r="A753" s="5" t="s">
        <v>15</v>
      </c>
      <c r="B753" s="1" t="s">
        <v>402</v>
      </c>
      <c r="C753" s="29" t="s">
        <v>280</v>
      </c>
      <c r="D753" s="29"/>
      <c r="E753" s="29"/>
      <c r="F753" s="1" t="s">
        <v>16</v>
      </c>
      <c r="G753" s="30">
        <v>1000</v>
      </c>
      <c r="H753" s="30"/>
      <c r="I753" s="30"/>
      <c r="J753" s="30"/>
      <c r="K753" s="30"/>
      <c r="L753" s="31">
        <f t="shared" si="11"/>
        <v>1000</v>
      </c>
      <c r="M753" s="31"/>
      <c r="N753" s="4">
        <v>26.863999999999997</v>
      </c>
      <c r="O753" s="2">
        <v>-91.42</v>
      </c>
    </row>
    <row r="754" spans="1:15" ht="15" customHeight="1" thickBot="1" x14ac:dyDescent="0.3">
      <c r="A754" s="5" t="s">
        <v>233</v>
      </c>
      <c r="B754" s="1" t="s">
        <v>402</v>
      </c>
      <c r="C754" s="29" t="s">
        <v>280</v>
      </c>
      <c r="D754" s="29"/>
      <c r="E754" s="29"/>
      <c r="F754" s="1" t="s">
        <v>234</v>
      </c>
      <c r="G754" s="30">
        <v>1000</v>
      </c>
      <c r="H754" s="30"/>
      <c r="I754" s="30"/>
      <c r="J754" s="30"/>
      <c r="K754" s="30"/>
      <c r="L754" s="31">
        <f t="shared" si="11"/>
        <v>1000</v>
      </c>
      <c r="M754" s="31"/>
      <c r="N754" s="4">
        <v>26.863999999999997</v>
      </c>
      <c r="O754" s="2">
        <v>-91.42</v>
      </c>
    </row>
    <row r="755" spans="1:15" ht="15" customHeight="1" thickBot="1" x14ac:dyDescent="0.3">
      <c r="A755" s="5" t="s">
        <v>267</v>
      </c>
      <c r="B755" s="1" t="s">
        <v>402</v>
      </c>
      <c r="C755" s="29" t="s">
        <v>280</v>
      </c>
      <c r="D755" s="29"/>
      <c r="E755" s="29"/>
      <c r="F755" s="1" t="s">
        <v>268</v>
      </c>
      <c r="G755" s="30">
        <v>1000</v>
      </c>
      <c r="H755" s="30"/>
      <c r="I755" s="30"/>
      <c r="J755" s="30"/>
      <c r="K755" s="30"/>
      <c r="L755" s="31">
        <f t="shared" si="11"/>
        <v>1000</v>
      </c>
      <c r="M755" s="31"/>
      <c r="N755" s="4">
        <v>26.863999999999997</v>
      </c>
      <c r="O755" s="2">
        <v>-91.42</v>
      </c>
    </row>
    <row r="756" spans="1:15" ht="15" customHeight="1" thickBot="1" x14ac:dyDescent="0.3">
      <c r="A756" s="5" t="s">
        <v>299</v>
      </c>
      <c r="B756" s="1" t="s">
        <v>402</v>
      </c>
      <c r="C756" s="29" t="s">
        <v>300</v>
      </c>
      <c r="D756" s="29"/>
      <c r="E756" s="29"/>
      <c r="F756" s="1"/>
      <c r="G756" s="30">
        <v>5600</v>
      </c>
      <c r="H756" s="30"/>
      <c r="I756" s="30"/>
      <c r="J756" s="30"/>
      <c r="K756" s="30"/>
      <c r="L756" s="31">
        <f t="shared" si="11"/>
        <v>5600</v>
      </c>
      <c r="M756" s="31"/>
      <c r="N756" s="4">
        <v>13.393048472121031</v>
      </c>
      <c r="O756" s="2">
        <v>-808.32</v>
      </c>
    </row>
    <row r="757" spans="1:15" ht="23.25" customHeight="1" thickBot="1" x14ac:dyDescent="0.3">
      <c r="A757" s="5" t="s">
        <v>90</v>
      </c>
      <c r="B757" s="1" t="s">
        <v>402</v>
      </c>
      <c r="C757" s="29" t="s">
        <v>300</v>
      </c>
      <c r="D757" s="29"/>
      <c r="E757" s="29"/>
      <c r="F757" s="1" t="s">
        <v>91</v>
      </c>
      <c r="G757" s="30">
        <v>5600</v>
      </c>
      <c r="H757" s="30"/>
      <c r="I757" s="30"/>
      <c r="J757" s="30"/>
      <c r="K757" s="30"/>
      <c r="L757" s="31">
        <f t="shared" si="11"/>
        <v>5600</v>
      </c>
      <c r="M757" s="31"/>
      <c r="N757" s="4">
        <v>13.393048472121031</v>
      </c>
      <c r="O757" s="2">
        <v>-808.32</v>
      </c>
    </row>
    <row r="758" spans="1:15" ht="15" customHeight="1" thickBot="1" x14ac:dyDescent="0.3">
      <c r="A758" s="5" t="s">
        <v>100</v>
      </c>
      <c r="B758" s="1" t="s">
        <v>402</v>
      </c>
      <c r="C758" s="29" t="s">
        <v>300</v>
      </c>
      <c r="D758" s="29"/>
      <c r="E758" s="29"/>
      <c r="F758" s="1" t="s">
        <v>101</v>
      </c>
      <c r="G758" s="30">
        <v>5600</v>
      </c>
      <c r="H758" s="30"/>
      <c r="I758" s="30"/>
      <c r="J758" s="30"/>
      <c r="K758" s="30"/>
      <c r="L758" s="31">
        <f t="shared" si="11"/>
        <v>5600</v>
      </c>
      <c r="M758" s="31"/>
      <c r="N758" s="4">
        <v>13.393048472121031</v>
      </c>
      <c r="O758" s="2">
        <v>-808.32</v>
      </c>
    </row>
    <row r="759" spans="1:15" ht="34.5" customHeight="1" thickBot="1" x14ac:dyDescent="0.3">
      <c r="A759" s="5" t="s">
        <v>261</v>
      </c>
      <c r="B759" s="1" t="s">
        <v>402</v>
      </c>
      <c r="C759" s="29" t="s">
        <v>300</v>
      </c>
      <c r="D759" s="29"/>
      <c r="E759" s="29"/>
      <c r="F759" s="1" t="s">
        <v>262</v>
      </c>
      <c r="G759" s="30">
        <v>5600</v>
      </c>
      <c r="H759" s="30"/>
      <c r="I759" s="30"/>
      <c r="J759" s="30"/>
      <c r="K759" s="30"/>
      <c r="L759" s="31">
        <f t="shared" si="11"/>
        <v>5600</v>
      </c>
      <c r="M759" s="31"/>
      <c r="N759" s="4">
        <v>13.393048472121031</v>
      </c>
      <c r="O759" s="2">
        <v>-808.32</v>
      </c>
    </row>
    <row r="760" spans="1:15" ht="15" customHeight="1" thickBot="1" x14ac:dyDescent="0.3">
      <c r="A760" s="11" t="s">
        <v>411</v>
      </c>
      <c r="B760" s="3" t="s">
        <v>412</v>
      </c>
      <c r="C760" s="38"/>
      <c r="D760" s="38"/>
      <c r="E760" s="38"/>
      <c r="F760" s="3"/>
      <c r="G760" s="39">
        <v>439209</v>
      </c>
      <c r="H760" s="39"/>
      <c r="I760" s="39"/>
      <c r="J760" s="39"/>
      <c r="K760" s="39"/>
      <c r="L760" s="31">
        <f t="shared" si="11"/>
        <v>439209</v>
      </c>
      <c r="M760" s="31"/>
      <c r="N760" s="10">
        <v>0</v>
      </c>
      <c r="O760" s="9">
        <v>-24000</v>
      </c>
    </row>
    <row r="761" spans="1:15" ht="57" customHeight="1" thickBot="1" x14ac:dyDescent="0.3">
      <c r="A761" s="5" t="s">
        <v>413</v>
      </c>
      <c r="B761" s="1" t="s">
        <v>412</v>
      </c>
      <c r="C761" s="29" t="s">
        <v>414</v>
      </c>
      <c r="D761" s="29"/>
      <c r="E761" s="29"/>
      <c r="F761" s="1"/>
      <c r="G761" s="30">
        <v>1209</v>
      </c>
      <c r="H761" s="30"/>
      <c r="I761" s="30"/>
      <c r="J761" s="30"/>
      <c r="K761" s="30"/>
      <c r="L761" s="31">
        <f t="shared" si="11"/>
        <v>1209</v>
      </c>
      <c r="M761" s="31"/>
      <c r="N761" s="4">
        <v>0</v>
      </c>
      <c r="O761" s="2">
        <v>0</v>
      </c>
    </row>
    <row r="762" spans="1:15" ht="23.25" customHeight="1" thickBot="1" x14ac:dyDescent="0.3">
      <c r="A762" s="5" t="s">
        <v>90</v>
      </c>
      <c r="B762" s="1" t="s">
        <v>412</v>
      </c>
      <c r="C762" s="29" t="s">
        <v>414</v>
      </c>
      <c r="D762" s="29"/>
      <c r="E762" s="29"/>
      <c r="F762" s="1" t="s">
        <v>91</v>
      </c>
      <c r="G762" s="30">
        <v>1209</v>
      </c>
      <c r="H762" s="30"/>
      <c r="I762" s="30"/>
      <c r="J762" s="30"/>
      <c r="K762" s="30"/>
      <c r="L762" s="31">
        <f t="shared" si="11"/>
        <v>1209</v>
      </c>
      <c r="M762" s="31"/>
      <c r="N762" s="4">
        <v>0</v>
      </c>
      <c r="O762" s="2">
        <v>0</v>
      </c>
    </row>
    <row r="763" spans="1:15" ht="15" customHeight="1" thickBot="1" x14ac:dyDescent="0.3">
      <c r="A763" s="5" t="s">
        <v>100</v>
      </c>
      <c r="B763" s="1" t="s">
        <v>412</v>
      </c>
      <c r="C763" s="29" t="s">
        <v>414</v>
      </c>
      <c r="D763" s="29"/>
      <c r="E763" s="29"/>
      <c r="F763" s="1" t="s">
        <v>101</v>
      </c>
      <c r="G763" s="30">
        <v>1209</v>
      </c>
      <c r="H763" s="30"/>
      <c r="I763" s="30"/>
      <c r="J763" s="30"/>
      <c r="K763" s="30"/>
      <c r="L763" s="31">
        <f t="shared" si="11"/>
        <v>1209</v>
      </c>
      <c r="M763" s="31"/>
      <c r="N763" s="4">
        <v>0</v>
      </c>
      <c r="O763" s="2">
        <v>0</v>
      </c>
    </row>
    <row r="764" spans="1:15" ht="15" customHeight="1" thickBot="1" x14ac:dyDescent="0.3">
      <c r="A764" s="5" t="s">
        <v>102</v>
      </c>
      <c r="B764" s="1" t="s">
        <v>412</v>
      </c>
      <c r="C764" s="29" t="s">
        <v>414</v>
      </c>
      <c r="D764" s="29"/>
      <c r="E764" s="29"/>
      <c r="F764" s="1" t="s">
        <v>103</v>
      </c>
      <c r="G764" s="30">
        <v>1209</v>
      </c>
      <c r="H764" s="30"/>
      <c r="I764" s="30"/>
      <c r="J764" s="30"/>
      <c r="K764" s="30"/>
      <c r="L764" s="31">
        <f t="shared" si="11"/>
        <v>1209</v>
      </c>
      <c r="M764" s="31"/>
      <c r="N764" s="4">
        <v>0</v>
      </c>
      <c r="O764" s="2">
        <v>0</v>
      </c>
    </row>
    <row r="765" spans="1:15" ht="34.5" customHeight="1" thickBot="1" x14ac:dyDescent="0.3">
      <c r="A765" s="5" t="s">
        <v>415</v>
      </c>
      <c r="B765" s="1" t="s">
        <v>412</v>
      </c>
      <c r="C765" s="29" t="s">
        <v>416</v>
      </c>
      <c r="D765" s="29"/>
      <c r="E765" s="29"/>
      <c r="F765" s="1"/>
      <c r="G765" s="30">
        <v>29000</v>
      </c>
      <c r="H765" s="30"/>
      <c r="I765" s="30"/>
      <c r="J765" s="30"/>
      <c r="K765" s="30"/>
      <c r="L765" s="31">
        <f t="shared" si="11"/>
        <v>29000</v>
      </c>
      <c r="M765" s="31"/>
      <c r="N765" s="4">
        <v>0</v>
      </c>
      <c r="O765" s="2">
        <v>0</v>
      </c>
    </row>
    <row r="766" spans="1:15" ht="23.25" customHeight="1" thickBot="1" x14ac:dyDescent="0.3">
      <c r="A766" s="5" t="s">
        <v>90</v>
      </c>
      <c r="B766" s="1" t="s">
        <v>412</v>
      </c>
      <c r="C766" s="29" t="s">
        <v>416</v>
      </c>
      <c r="D766" s="29"/>
      <c r="E766" s="29"/>
      <c r="F766" s="1" t="s">
        <v>91</v>
      </c>
      <c r="G766" s="30">
        <v>29000</v>
      </c>
      <c r="H766" s="30"/>
      <c r="I766" s="30"/>
      <c r="J766" s="30"/>
      <c r="K766" s="30"/>
      <c r="L766" s="31">
        <f t="shared" si="11"/>
        <v>29000</v>
      </c>
      <c r="M766" s="31"/>
      <c r="N766" s="4">
        <v>0</v>
      </c>
      <c r="O766" s="2">
        <v>0</v>
      </c>
    </row>
    <row r="767" spans="1:15" ht="15" customHeight="1" thickBot="1" x14ac:dyDescent="0.3">
      <c r="A767" s="5" t="s">
        <v>100</v>
      </c>
      <c r="B767" s="1" t="s">
        <v>412</v>
      </c>
      <c r="C767" s="29" t="s">
        <v>416</v>
      </c>
      <c r="D767" s="29"/>
      <c r="E767" s="29"/>
      <c r="F767" s="1" t="s">
        <v>101</v>
      </c>
      <c r="G767" s="30">
        <v>29000</v>
      </c>
      <c r="H767" s="30"/>
      <c r="I767" s="30"/>
      <c r="J767" s="30"/>
      <c r="K767" s="30"/>
      <c r="L767" s="31">
        <f t="shared" si="11"/>
        <v>29000</v>
      </c>
      <c r="M767" s="31"/>
      <c r="N767" s="4">
        <v>0</v>
      </c>
      <c r="O767" s="2">
        <v>0</v>
      </c>
    </row>
    <row r="768" spans="1:15" ht="15" customHeight="1" thickBot="1" x14ac:dyDescent="0.3">
      <c r="A768" s="5" t="s">
        <v>102</v>
      </c>
      <c r="B768" s="1" t="s">
        <v>412</v>
      </c>
      <c r="C768" s="29" t="s">
        <v>416</v>
      </c>
      <c r="D768" s="29"/>
      <c r="E768" s="29"/>
      <c r="F768" s="1" t="s">
        <v>103</v>
      </c>
      <c r="G768" s="30">
        <v>29000</v>
      </c>
      <c r="H768" s="30"/>
      <c r="I768" s="30"/>
      <c r="J768" s="30"/>
      <c r="K768" s="30"/>
      <c r="L768" s="31">
        <f t="shared" si="11"/>
        <v>29000</v>
      </c>
      <c r="M768" s="31"/>
      <c r="N768" s="4">
        <v>0</v>
      </c>
      <c r="O768" s="2">
        <v>0</v>
      </c>
    </row>
    <row r="769" spans="1:15" ht="15" customHeight="1" thickBot="1" x14ac:dyDescent="0.3">
      <c r="A769" s="5" t="s">
        <v>399</v>
      </c>
      <c r="B769" s="1" t="s">
        <v>412</v>
      </c>
      <c r="C769" s="29" t="s">
        <v>400</v>
      </c>
      <c r="D769" s="29"/>
      <c r="E769" s="29"/>
      <c r="F769" s="1"/>
      <c r="G769" s="30">
        <v>409000</v>
      </c>
      <c r="H769" s="30"/>
      <c r="I769" s="30"/>
      <c r="J769" s="30"/>
      <c r="K769" s="30"/>
      <c r="L769" s="31">
        <f t="shared" si="11"/>
        <v>409000</v>
      </c>
      <c r="M769" s="31"/>
      <c r="N769" s="4">
        <v>0</v>
      </c>
      <c r="O769" s="2">
        <v>-24000</v>
      </c>
    </row>
    <row r="770" spans="1:15" ht="23.25" customHeight="1" thickBot="1" x14ac:dyDescent="0.3">
      <c r="A770" s="5" t="s">
        <v>90</v>
      </c>
      <c r="B770" s="1" t="s">
        <v>412</v>
      </c>
      <c r="C770" s="29" t="s">
        <v>400</v>
      </c>
      <c r="D770" s="29"/>
      <c r="E770" s="29"/>
      <c r="F770" s="1" t="s">
        <v>91</v>
      </c>
      <c r="G770" s="30">
        <v>409000</v>
      </c>
      <c r="H770" s="30"/>
      <c r="I770" s="30"/>
      <c r="J770" s="30"/>
      <c r="K770" s="30"/>
      <c r="L770" s="31">
        <f t="shared" si="11"/>
        <v>409000</v>
      </c>
      <c r="M770" s="31"/>
      <c r="N770" s="4">
        <v>0</v>
      </c>
      <c r="O770" s="2">
        <v>-24000</v>
      </c>
    </row>
    <row r="771" spans="1:15" ht="15" customHeight="1" thickBot="1" x14ac:dyDescent="0.3">
      <c r="A771" s="5" t="s">
        <v>100</v>
      </c>
      <c r="B771" s="1" t="s">
        <v>412</v>
      </c>
      <c r="C771" s="29" t="s">
        <v>400</v>
      </c>
      <c r="D771" s="29"/>
      <c r="E771" s="29"/>
      <c r="F771" s="1" t="s">
        <v>101</v>
      </c>
      <c r="G771" s="30">
        <v>409000</v>
      </c>
      <c r="H771" s="30"/>
      <c r="I771" s="30"/>
      <c r="J771" s="30"/>
      <c r="K771" s="30"/>
      <c r="L771" s="31">
        <f t="shared" si="11"/>
        <v>409000</v>
      </c>
      <c r="M771" s="31"/>
      <c r="N771" s="4">
        <v>0</v>
      </c>
      <c r="O771" s="2">
        <v>-24000</v>
      </c>
    </row>
    <row r="772" spans="1:15" ht="15" customHeight="1" thickBot="1" x14ac:dyDescent="0.3">
      <c r="A772" s="5" t="s">
        <v>102</v>
      </c>
      <c r="B772" s="1" t="s">
        <v>412</v>
      </c>
      <c r="C772" s="29" t="s">
        <v>400</v>
      </c>
      <c r="D772" s="29"/>
      <c r="E772" s="29"/>
      <c r="F772" s="1" t="s">
        <v>103</v>
      </c>
      <c r="G772" s="30">
        <v>409000</v>
      </c>
      <c r="H772" s="30"/>
      <c r="I772" s="30"/>
      <c r="J772" s="30"/>
      <c r="K772" s="30"/>
      <c r="L772" s="31">
        <f t="shared" si="11"/>
        <v>409000</v>
      </c>
      <c r="M772" s="31"/>
      <c r="N772" s="4">
        <v>0</v>
      </c>
      <c r="O772" s="2">
        <v>-24000</v>
      </c>
    </row>
    <row r="773" spans="1:15" ht="15" customHeight="1" thickBot="1" x14ac:dyDescent="0.3">
      <c r="A773" s="7" t="s">
        <v>417</v>
      </c>
      <c r="B773" s="6" t="s">
        <v>418</v>
      </c>
      <c r="C773" s="36"/>
      <c r="D773" s="36"/>
      <c r="E773" s="36"/>
      <c r="F773" s="6"/>
      <c r="G773" s="37">
        <v>58197464.509999998</v>
      </c>
      <c r="H773" s="37"/>
      <c r="I773" s="37"/>
      <c r="J773" s="37"/>
      <c r="K773" s="37"/>
      <c r="L773" s="31">
        <f t="shared" si="11"/>
        <v>58197464.509999998</v>
      </c>
      <c r="M773" s="31"/>
      <c r="N773" s="14">
        <v>36.634364760583082</v>
      </c>
      <c r="O773" s="13">
        <v>-3796339.45</v>
      </c>
    </row>
    <row r="774" spans="1:15" ht="15" customHeight="1" thickBot="1" x14ac:dyDescent="0.3">
      <c r="A774" s="11" t="s">
        <v>419</v>
      </c>
      <c r="B774" s="3" t="s">
        <v>420</v>
      </c>
      <c r="C774" s="38"/>
      <c r="D774" s="38"/>
      <c r="E774" s="38"/>
      <c r="F774" s="3"/>
      <c r="G774" s="39">
        <v>58197464.509999998</v>
      </c>
      <c r="H774" s="39"/>
      <c r="I774" s="39"/>
      <c r="J774" s="39"/>
      <c r="K774" s="39"/>
      <c r="L774" s="31">
        <f t="shared" si="11"/>
        <v>58197464.509999998</v>
      </c>
      <c r="M774" s="31"/>
      <c r="N774" s="10">
        <v>36.634364760583082</v>
      </c>
      <c r="O774" s="9">
        <v>-3796339.45</v>
      </c>
    </row>
    <row r="775" spans="1:15" ht="45.75" customHeight="1" thickBot="1" x14ac:dyDescent="0.3">
      <c r="A775" s="5" t="s">
        <v>421</v>
      </c>
      <c r="B775" s="1" t="s">
        <v>420</v>
      </c>
      <c r="C775" s="29" t="s">
        <v>422</v>
      </c>
      <c r="D775" s="29"/>
      <c r="E775" s="29"/>
      <c r="F775" s="1"/>
      <c r="G775" s="30">
        <v>45000000</v>
      </c>
      <c r="H775" s="30"/>
      <c r="I775" s="30"/>
      <c r="J775" s="30"/>
      <c r="K775" s="30"/>
      <c r="L775" s="31">
        <f t="shared" ref="L775:L807" si="12">G775+J775</f>
        <v>45000000</v>
      </c>
      <c r="M775" s="31"/>
      <c r="N775" s="4">
        <v>0</v>
      </c>
      <c r="O775" s="2">
        <v>0</v>
      </c>
    </row>
    <row r="776" spans="1:15" ht="15" customHeight="1" thickBot="1" x14ac:dyDescent="0.3">
      <c r="A776" s="5" t="s">
        <v>173</v>
      </c>
      <c r="B776" s="1" t="s">
        <v>420</v>
      </c>
      <c r="C776" s="29" t="s">
        <v>422</v>
      </c>
      <c r="D776" s="29"/>
      <c r="E776" s="29"/>
      <c r="F776" s="1" t="s">
        <v>174</v>
      </c>
      <c r="G776" s="30">
        <v>45000000</v>
      </c>
      <c r="H776" s="30"/>
      <c r="I776" s="30"/>
      <c r="J776" s="30"/>
      <c r="K776" s="30"/>
      <c r="L776" s="31">
        <f t="shared" si="12"/>
        <v>45000000</v>
      </c>
      <c r="M776" s="31"/>
      <c r="N776" s="4">
        <v>0</v>
      </c>
      <c r="O776" s="2">
        <v>0</v>
      </c>
    </row>
    <row r="777" spans="1:15" ht="15" customHeight="1" thickBot="1" x14ac:dyDescent="0.3">
      <c r="A777" s="5" t="s">
        <v>175</v>
      </c>
      <c r="B777" s="1" t="s">
        <v>420</v>
      </c>
      <c r="C777" s="29" t="s">
        <v>422</v>
      </c>
      <c r="D777" s="29"/>
      <c r="E777" s="29"/>
      <c r="F777" s="1" t="s">
        <v>176</v>
      </c>
      <c r="G777" s="30">
        <v>45000000</v>
      </c>
      <c r="H777" s="30"/>
      <c r="I777" s="30"/>
      <c r="J777" s="30"/>
      <c r="K777" s="30"/>
      <c r="L777" s="31">
        <f t="shared" si="12"/>
        <v>45000000</v>
      </c>
      <c r="M777" s="31"/>
      <c r="N777" s="4">
        <v>0</v>
      </c>
      <c r="O777" s="2">
        <v>0</v>
      </c>
    </row>
    <row r="778" spans="1:15" ht="23.25" customHeight="1" thickBot="1" x14ac:dyDescent="0.3">
      <c r="A778" s="5" t="s">
        <v>177</v>
      </c>
      <c r="B778" s="1" t="s">
        <v>420</v>
      </c>
      <c r="C778" s="29" t="s">
        <v>422</v>
      </c>
      <c r="D778" s="29"/>
      <c r="E778" s="29"/>
      <c r="F778" s="1" t="s">
        <v>178</v>
      </c>
      <c r="G778" s="30">
        <v>45000000</v>
      </c>
      <c r="H778" s="30"/>
      <c r="I778" s="30"/>
      <c r="J778" s="30"/>
      <c r="K778" s="30"/>
      <c r="L778" s="31">
        <f t="shared" si="12"/>
        <v>45000000</v>
      </c>
      <c r="M778" s="31"/>
      <c r="N778" s="4">
        <v>0</v>
      </c>
      <c r="O778" s="2">
        <v>0</v>
      </c>
    </row>
    <row r="779" spans="1:15" ht="57" customHeight="1" thickBot="1" x14ac:dyDescent="0.3">
      <c r="A779" s="5" t="s">
        <v>423</v>
      </c>
      <c r="B779" s="1" t="s">
        <v>420</v>
      </c>
      <c r="C779" s="29" t="s">
        <v>424</v>
      </c>
      <c r="D779" s="29"/>
      <c r="E779" s="29"/>
      <c r="F779" s="1"/>
      <c r="G779" s="30">
        <v>1875000</v>
      </c>
      <c r="H779" s="30"/>
      <c r="I779" s="30"/>
      <c r="J779" s="30"/>
      <c r="K779" s="30"/>
      <c r="L779" s="31">
        <f t="shared" si="12"/>
        <v>1875000</v>
      </c>
      <c r="M779" s="31"/>
      <c r="N779" s="4">
        <v>0</v>
      </c>
      <c r="O779" s="2">
        <v>0</v>
      </c>
    </row>
    <row r="780" spans="1:15" ht="15" customHeight="1" thickBot="1" x14ac:dyDescent="0.3">
      <c r="A780" s="5" t="s">
        <v>173</v>
      </c>
      <c r="B780" s="1" t="s">
        <v>420</v>
      </c>
      <c r="C780" s="29" t="s">
        <v>424</v>
      </c>
      <c r="D780" s="29"/>
      <c r="E780" s="29"/>
      <c r="F780" s="1" t="s">
        <v>174</v>
      </c>
      <c r="G780" s="30">
        <v>1875000</v>
      </c>
      <c r="H780" s="30"/>
      <c r="I780" s="30"/>
      <c r="J780" s="30"/>
      <c r="K780" s="30"/>
      <c r="L780" s="31">
        <f t="shared" si="12"/>
        <v>1875000</v>
      </c>
      <c r="M780" s="31"/>
      <c r="N780" s="4">
        <v>0</v>
      </c>
      <c r="O780" s="2">
        <v>0</v>
      </c>
    </row>
    <row r="781" spans="1:15" ht="15" customHeight="1" thickBot="1" x14ac:dyDescent="0.3">
      <c r="A781" s="5" t="s">
        <v>175</v>
      </c>
      <c r="B781" s="1" t="s">
        <v>420</v>
      </c>
      <c r="C781" s="29" t="s">
        <v>424</v>
      </c>
      <c r="D781" s="29"/>
      <c r="E781" s="29"/>
      <c r="F781" s="1" t="s">
        <v>176</v>
      </c>
      <c r="G781" s="30">
        <v>1875000</v>
      </c>
      <c r="H781" s="30"/>
      <c r="I781" s="30"/>
      <c r="J781" s="30"/>
      <c r="K781" s="30"/>
      <c r="L781" s="31">
        <f t="shared" si="12"/>
        <v>1875000</v>
      </c>
      <c r="M781" s="31"/>
      <c r="N781" s="4">
        <v>0</v>
      </c>
      <c r="O781" s="2">
        <v>0</v>
      </c>
    </row>
    <row r="782" spans="1:15" ht="23.25" customHeight="1" thickBot="1" x14ac:dyDescent="0.3">
      <c r="A782" s="5" t="s">
        <v>177</v>
      </c>
      <c r="B782" s="1" t="s">
        <v>420</v>
      </c>
      <c r="C782" s="29" t="s">
        <v>424</v>
      </c>
      <c r="D782" s="29"/>
      <c r="E782" s="29"/>
      <c r="F782" s="1" t="s">
        <v>178</v>
      </c>
      <c r="G782" s="30">
        <v>1875000</v>
      </c>
      <c r="H782" s="30"/>
      <c r="I782" s="30"/>
      <c r="J782" s="30"/>
      <c r="K782" s="30"/>
      <c r="L782" s="31">
        <f t="shared" si="12"/>
        <v>1875000</v>
      </c>
      <c r="M782" s="31"/>
      <c r="N782" s="4">
        <v>0</v>
      </c>
      <c r="O782" s="2">
        <v>0</v>
      </c>
    </row>
    <row r="783" spans="1:15" ht="23.25" customHeight="1" thickBot="1" x14ac:dyDescent="0.3">
      <c r="A783" s="5" t="s">
        <v>425</v>
      </c>
      <c r="B783" s="1" t="s">
        <v>420</v>
      </c>
      <c r="C783" s="29" t="s">
        <v>426</v>
      </c>
      <c r="D783" s="29"/>
      <c r="E783" s="29"/>
      <c r="F783" s="1"/>
      <c r="G783" s="30">
        <v>11095100</v>
      </c>
      <c r="H783" s="30"/>
      <c r="I783" s="30"/>
      <c r="J783" s="30"/>
      <c r="K783" s="30"/>
      <c r="L783" s="31">
        <f t="shared" si="12"/>
        <v>11095100</v>
      </c>
      <c r="M783" s="31"/>
      <c r="N783" s="4">
        <v>36.507477669076991</v>
      </c>
      <c r="O783" s="2">
        <v>-3731773</v>
      </c>
    </row>
    <row r="784" spans="1:15" ht="34.5" customHeight="1" thickBot="1" x14ac:dyDescent="0.3">
      <c r="A784" s="5" t="s">
        <v>15</v>
      </c>
      <c r="B784" s="1" t="s">
        <v>420</v>
      </c>
      <c r="C784" s="29" t="s">
        <v>426</v>
      </c>
      <c r="D784" s="29"/>
      <c r="E784" s="29"/>
      <c r="F784" s="1" t="s">
        <v>16</v>
      </c>
      <c r="G784" s="30">
        <v>1041600</v>
      </c>
      <c r="H784" s="30"/>
      <c r="I784" s="30"/>
      <c r="J784" s="30"/>
      <c r="K784" s="30"/>
      <c r="L784" s="31">
        <f t="shared" si="12"/>
        <v>1041600</v>
      </c>
      <c r="M784" s="31"/>
      <c r="N784" s="4">
        <v>0</v>
      </c>
      <c r="O784" s="2">
        <v>0</v>
      </c>
    </row>
    <row r="785" spans="1:15" ht="15" customHeight="1" thickBot="1" x14ac:dyDescent="0.3">
      <c r="A785" s="5" t="s">
        <v>233</v>
      </c>
      <c r="B785" s="1" t="s">
        <v>420</v>
      </c>
      <c r="C785" s="29" t="s">
        <v>426</v>
      </c>
      <c r="D785" s="29"/>
      <c r="E785" s="29"/>
      <c r="F785" s="1" t="s">
        <v>234</v>
      </c>
      <c r="G785" s="30">
        <v>1041600</v>
      </c>
      <c r="H785" s="30"/>
      <c r="I785" s="30"/>
      <c r="J785" s="30"/>
      <c r="K785" s="30"/>
      <c r="L785" s="31">
        <f t="shared" si="12"/>
        <v>1041600</v>
      </c>
      <c r="M785" s="31"/>
      <c r="N785" s="4">
        <v>0</v>
      </c>
      <c r="O785" s="2">
        <v>0</v>
      </c>
    </row>
    <row r="786" spans="1:15" ht="15" customHeight="1" thickBot="1" x14ac:dyDescent="0.3">
      <c r="A786" s="5" t="s">
        <v>235</v>
      </c>
      <c r="B786" s="1" t="s">
        <v>420</v>
      </c>
      <c r="C786" s="29" t="s">
        <v>426</v>
      </c>
      <c r="D786" s="29"/>
      <c r="E786" s="29"/>
      <c r="F786" s="1" t="s">
        <v>236</v>
      </c>
      <c r="G786" s="30">
        <v>800000</v>
      </c>
      <c r="H786" s="30"/>
      <c r="I786" s="30"/>
      <c r="J786" s="30"/>
      <c r="K786" s="30"/>
      <c r="L786" s="31">
        <f t="shared" si="12"/>
        <v>800000</v>
      </c>
      <c r="M786" s="31"/>
      <c r="N786" s="4">
        <v>0</v>
      </c>
      <c r="O786" s="2">
        <v>0</v>
      </c>
    </row>
    <row r="787" spans="1:15" ht="23.25" customHeight="1" thickBot="1" x14ac:dyDescent="0.3">
      <c r="A787" s="5" t="s">
        <v>237</v>
      </c>
      <c r="B787" s="1" t="s">
        <v>420</v>
      </c>
      <c r="C787" s="29" t="s">
        <v>426</v>
      </c>
      <c r="D787" s="29"/>
      <c r="E787" s="29"/>
      <c r="F787" s="1" t="s">
        <v>238</v>
      </c>
      <c r="G787" s="30">
        <v>241600</v>
      </c>
      <c r="H787" s="30"/>
      <c r="I787" s="30"/>
      <c r="J787" s="30"/>
      <c r="K787" s="30"/>
      <c r="L787" s="31">
        <f t="shared" si="12"/>
        <v>241600</v>
      </c>
      <c r="M787" s="31"/>
      <c r="N787" s="4">
        <v>0</v>
      </c>
      <c r="O787" s="2">
        <v>0</v>
      </c>
    </row>
    <row r="788" spans="1:15" ht="15" customHeight="1" thickBot="1" x14ac:dyDescent="0.3">
      <c r="A788" s="5" t="s">
        <v>33</v>
      </c>
      <c r="B788" s="1" t="s">
        <v>420</v>
      </c>
      <c r="C788" s="29" t="s">
        <v>426</v>
      </c>
      <c r="D788" s="29"/>
      <c r="E788" s="29"/>
      <c r="F788" s="1" t="s">
        <v>34</v>
      </c>
      <c r="G788" s="30">
        <v>4176000</v>
      </c>
      <c r="H788" s="30"/>
      <c r="I788" s="30"/>
      <c r="J788" s="30"/>
      <c r="K788" s="30"/>
      <c r="L788" s="31">
        <f t="shared" si="12"/>
        <v>4176000</v>
      </c>
      <c r="M788" s="31"/>
      <c r="N788" s="4">
        <v>0</v>
      </c>
      <c r="O788" s="2">
        <v>0</v>
      </c>
    </row>
    <row r="789" spans="1:15" ht="23.25" customHeight="1" thickBot="1" x14ac:dyDescent="0.3">
      <c r="A789" s="5" t="s">
        <v>35</v>
      </c>
      <c r="B789" s="1" t="s">
        <v>420</v>
      </c>
      <c r="C789" s="29" t="s">
        <v>426</v>
      </c>
      <c r="D789" s="29"/>
      <c r="E789" s="29"/>
      <c r="F789" s="1" t="s">
        <v>36</v>
      </c>
      <c r="G789" s="30">
        <v>4176000</v>
      </c>
      <c r="H789" s="30"/>
      <c r="I789" s="30"/>
      <c r="J789" s="30"/>
      <c r="K789" s="30"/>
      <c r="L789" s="31">
        <f t="shared" si="12"/>
        <v>4176000</v>
      </c>
      <c r="M789" s="31"/>
      <c r="N789" s="4">
        <v>0</v>
      </c>
      <c r="O789" s="2">
        <v>0</v>
      </c>
    </row>
    <row r="790" spans="1:15" ht="15" customHeight="1" thickBot="1" x14ac:dyDescent="0.3">
      <c r="A790" s="5" t="s">
        <v>37</v>
      </c>
      <c r="B790" s="1" t="s">
        <v>420</v>
      </c>
      <c r="C790" s="29" t="s">
        <v>426</v>
      </c>
      <c r="D790" s="29"/>
      <c r="E790" s="29"/>
      <c r="F790" s="1" t="s">
        <v>38</v>
      </c>
      <c r="G790" s="30">
        <v>4176000</v>
      </c>
      <c r="H790" s="30"/>
      <c r="I790" s="30"/>
      <c r="J790" s="30"/>
      <c r="K790" s="30"/>
      <c r="L790" s="31">
        <f t="shared" si="12"/>
        <v>4176000</v>
      </c>
      <c r="M790" s="31"/>
      <c r="N790" s="4">
        <v>0</v>
      </c>
      <c r="O790" s="2">
        <v>0</v>
      </c>
    </row>
    <row r="791" spans="1:15" ht="23.25" customHeight="1" thickBot="1" x14ac:dyDescent="0.3">
      <c r="A791" s="5" t="s">
        <v>90</v>
      </c>
      <c r="B791" s="1" t="s">
        <v>420</v>
      </c>
      <c r="C791" s="29" t="s">
        <v>426</v>
      </c>
      <c r="D791" s="29"/>
      <c r="E791" s="29"/>
      <c r="F791" s="1" t="s">
        <v>91</v>
      </c>
      <c r="G791" s="30">
        <v>5877500</v>
      </c>
      <c r="H791" s="30"/>
      <c r="I791" s="30"/>
      <c r="J791" s="30"/>
      <c r="K791" s="30"/>
      <c r="L791" s="31">
        <f t="shared" si="12"/>
        <v>5877500</v>
      </c>
      <c r="M791" s="31"/>
      <c r="N791" s="4">
        <v>36.507477669076991</v>
      </c>
      <c r="O791" s="2">
        <v>-3731773</v>
      </c>
    </row>
    <row r="792" spans="1:15" ht="15" customHeight="1" thickBot="1" x14ac:dyDescent="0.3">
      <c r="A792" s="5" t="s">
        <v>100</v>
      </c>
      <c r="B792" s="1" t="s">
        <v>420</v>
      </c>
      <c r="C792" s="29" t="s">
        <v>426</v>
      </c>
      <c r="D792" s="29"/>
      <c r="E792" s="29"/>
      <c r="F792" s="1" t="s">
        <v>101</v>
      </c>
      <c r="G792" s="30">
        <v>5877500</v>
      </c>
      <c r="H792" s="30"/>
      <c r="I792" s="30"/>
      <c r="J792" s="30"/>
      <c r="K792" s="30"/>
      <c r="L792" s="31">
        <f t="shared" si="12"/>
        <v>5877500</v>
      </c>
      <c r="M792" s="31"/>
      <c r="N792" s="4">
        <v>36.507477669076991</v>
      </c>
      <c r="O792" s="2">
        <v>-3731773</v>
      </c>
    </row>
    <row r="793" spans="1:15" ht="15" customHeight="1" thickBot="1" x14ac:dyDescent="0.3">
      <c r="A793" s="5" t="s">
        <v>102</v>
      </c>
      <c r="B793" s="1" t="s">
        <v>420</v>
      </c>
      <c r="C793" s="29" t="s">
        <v>426</v>
      </c>
      <c r="D793" s="29"/>
      <c r="E793" s="29"/>
      <c r="F793" s="1" t="s">
        <v>103</v>
      </c>
      <c r="G793" s="30">
        <v>5877500</v>
      </c>
      <c r="H793" s="30"/>
      <c r="I793" s="30"/>
      <c r="J793" s="30"/>
      <c r="K793" s="30"/>
      <c r="L793" s="31">
        <f t="shared" si="12"/>
        <v>5877500</v>
      </c>
      <c r="M793" s="31"/>
      <c r="N793" s="4">
        <v>36.507477669076991</v>
      </c>
      <c r="O793" s="2">
        <v>-3731773</v>
      </c>
    </row>
    <row r="794" spans="1:15" ht="15" customHeight="1" thickBot="1" x14ac:dyDescent="0.3">
      <c r="A794" s="5" t="s">
        <v>227</v>
      </c>
      <c r="B794" s="1" t="s">
        <v>420</v>
      </c>
      <c r="C794" s="29" t="s">
        <v>228</v>
      </c>
      <c r="D794" s="29"/>
      <c r="E794" s="29"/>
      <c r="F794" s="1"/>
      <c r="G794" s="30">
        <v>113700</v>
      </c>
      <c r="H794" s="30"/>
      <c r="I794" s="30"/>
      <c r="J794" s="30"/>
      <c r="K794" s="30"/>
      <c r="L794" s="31">
        <f t="shared" si="12"/>
        <v>113700</v>
      </c>
      <c r="M794" s="31"/>
      <c r="N794" s="4">
        <v>0</v>
      </c>
      <c r="O794" s="2">
        <v>0</v>
      </c>
    </row>
    <row r="795" spans="1:15" ht="15" customHeight="1" thickBot="1" x14ac:dyDescent="0.3">
      <c r="A795" s="5" t="s">
        <v>173</v>
      </c>
      <c r="B795" s="1" t="s">
        <v>420</v>
      </c>
      <c r="C795" s="29" t="s">
        <v>228</v>
      </c>
      <c r="D795" s="29"/>
      <c r="E795" s="29"/>
      <c r="F795" s="1" t="s">
        <v>174</v>
      </c>
      <c r="G795" s="30">
        <v>113700</v>
      </c>
      <c r="H795" s="30"/>
      <c r="I795" s="30"/>
      <c r="J795" s="30"/>
      <c r="K795" s="30"/>
      <c r="L795" s="31">
        <f t="shared" si="12"/>
        <v>113700</v>
      </c>
      <c r="M795" s="31"/>
      <c r="N795" s="4">
        <v>0</v>
      </c>
      <c r="O795" s="2">
        <v>0</v>
      </c>
    </row>
    <row r="796" spans="1:15" ht="15" customHeight="1" thickBot="1" x14ac:dyDescent="0.3">
      <c r="A796" s="5" t="s">
        <v>175</v>
      </c>
      <c r="B796" s="1" t="s">
        <v>420</v>
      </c>
      <c r="C796" s="29" t="s">
        <v>228</v>
      </c>
      <c r="D796" s="29"/>
      <c r="E796" s="29"/>
      <c r="F796" s="1" t="s">
        <v>176</v>
      </c>
      <c r="G796" s="30">
        <v>113700</v>
      </c>
      <c r="H796" s="30"/>
      <c r="I796" s="30"/>
      <c r="J796" s="30"/>
      <c r="K796" s="30"/>
      <c r="L796" s="31">
        <f t="shared" si="12"/>
        <v>113700</v>
      </c>
      <c r="M796" s="31"/>
      <c r="N796" s="4">
        <v>0</v>
      </c>
      <c r="O796" s="2">
        <v>0</v>
      </c>
    </row>
    <row r="797" spans="1:15" ht="23.25" customHeight="1" thickBot="1" x14ac:dyDescent="0.3">
      <c r="A797" s="5" t="s">
        <v>177</v>
      </c>
      <c r="B797" s="1" t="s">
        <v>420</v>
      </c>
      <c r="C797" s="29" t="s">
        <v>228</v>
      </c>
      <c r="D797" s="29"/>
      <c r="E797" s="29"/>
      <c r="F797" s="1" t="s">
        <v>178</v>
      </c>
      <c r="G797" s="30">
        <v>113700</v>
      </c>
      <c r="H797" s="30"/>
      <c r="I797" s="30"/>
      <c r="J797" s="30"/>
      <c r="K797" s="30"/>
      <c r="L797" s="31">
        <f t="shared" si="12"/>
        <v>113700</v>
      </c>
      <c r="M797" s="31"/>
      <c r="N797" s="4">
        <v>0</v>
      </c>
      <c r="O797" s="2">
        <v>0</v>
      </c>
    </row>
    <row r="798" spans="1:15" ht="15" customHeight="1" thickBot="1" x14ac:dyDescent="0.3">
      <c r="A798" s="5" t="s">
        <v>427</v>
      </c>
      <c r="B798" s="1" t="s">
        <v>420</v>
      </c>
      <c r="C798" s="29" t="s">
        <v>428</v>
      </c>
      <c r="D798" s="29"/>
      <c r="E798" s="29"/>
      <c r="F798" s="1"/>
      <c r="G798" s="30">
        <v>113664.51</v>
      </c>
      <c r="H798" s="30"/>
      <c r="I798" s="30"/>
      <c r="J798" s="30"/>
      <c r="K798" s="30"/>
      <c r="L798" s="31">
        <f t="shared" si="12"/>
        <v>113664.51</v>
      </c>
      <c r="M798" s="31"/>
      <c r="N798" s="4">
        <v>43.195593769770355</v>
      </c>
      <c r="O798" s="2">
        <v>-64566.45</v>
      </c>
    </row>
    <row r="799" spans="1:15" ht="15" customHeight="1" thickBot="1" x14ac:dyDescent="0.3">
      <c r="A799" s="5" t="s">
        <v>173</v>
      </c>
      <c r="B799" s="1" t="s">
        <v>420</v>
      </c>
      <c r="C799" s="29" t="s">
        <v>428</v>
      </c>
      <c r="D799" s="29"/>
      <c r="E799" s="29"/>
      <c r="F799" s="1" t="s">
        <v>174</v>
      </c>
      <c r="G799" s="30">
        <v>113664.51</v>
      </c>
      <c r="H799" s="30"/>
      <c r="I799" s="30"/>
      <c r="J799" s="30"/>
      <c r="K799" s="30"/>
      <c r="L799" s="31">
        <f t="shared" si="12"/>
        <v>113664.51</v>
      </c>
      <c r="M799" s="31"/>
      <c r="N799" s="4">
        <v>43.195593769770355</v>
      </c>
      <c r="O799" s="2">
        <v>-64566.45</v>
      </c>
    </row>
    <row r="800" spans="1:15" ht="15" customHeight="1" thickBot="1" x14ac:dyDescent="0.3">
      <c r="A800" s="5" t="s">
        <v>175</v>
      </c>
      <c r="B800" s="1" t="s">
        <v>420</v>
      </c>
      <c r="C800" s="29" t="s">
        <v>428</v>
      </c>
      <c r="D800" s="29"/>
      <c r="E800" s="29"/>
      <c r="F800" s="1" t="s">
        <v>176</v>
      </c>
      <c r="G800" s="30">
        <v>113664.51</v>
      </c>
      <c r="H800" s="30"/>
      <c r="I800" s="30"/>
      <c r="J800" s="30"/>
      <c r="K800" s="30"/>
      <c r="L800" s="31">
        <f t="shared" si="12"/>
        <v>113664.51</v>
      </c>
      <c r="M800" s="31"/>
      <c r="N800" s="4">
        <v>43.195593769770355</v>
      </c>
      <c r="O800" s="2">
        <v>-64566.45</v>
      </c>
    </row>
    <row r="801" spans="1:15" ht="23.25" customHeight="1" thickBot="1" x14ac:dyDescent="0.3">
      <c r="A801" s="5" t="s">
        <v>177</v>
      </c>
      <c r="B801" s="1" t="s">
        <v>420</v>
      </c>
      <c r="C801" s="29" t="s">
        <v>428</v>
      </c>
      <c r="D801" s="29"/>
      <c r="E801" s="29"/>
      <c r="F801" s="1" t="s">
        <v>178</v>
      </c>
      <c r="G801" s="30">
        <v>113664.51</v>
      </c>
      <c r="H801" s="30"/>
      <c r="I801" s="30"/>
      <c r="J801" s="30"/>
      <c r="K801" s="30"/>
      <c r="L801" s="31">
        <f t="shared" si="12"/>
        <v>113664.51</v>
      </c>
      <c r="M801" s="31"/>
      <c r="N801" s="4">
        <v>43.195593769770355</v>
      </c>
      <c r="O801" s="2">
        <v>-64566.45</v>
      </c>
    </row>
    <row r="802" spans="1:15" ht="15" customHeight="1" thickBot="1" x14ac:dyDescent="0.3">
      <c r="A802" s="7" t="s">
        <v>429</v>
      </c>
      <c r="B802" s="6" t="s">
        <v>430</v>
      </c>
      <c r="C802" s="36"/>
      <c r="D802" s="36"/>
      <c r="E802" s="36"/>
      <c r="F802" s="6"/>
      <c r="G802" s="37">
        <v>2800000</v>
      </c>
      <c r="H802" s="37"/>
      <c r="I802" s="37"/>
      <c r="J802" s="37"/>
      <c r="K802" s="37"/>
      <c r="L802" s="31">
        <f t="shared" si="12"/>
        <v>2800000</v>
      </c>
      <c r="M802" s="31"/>
      <c r="N802" s="14">
        <v>0</v>
      </c>
      <c r="O802" s="13">
        <v>-2800000</v>
      </c>
    </row>
    <row r="803" spans="1:15" ht="15" customHeight="1" thickBot="1" x14ac:dyDescent="0.3">
      <c r="A803" s="11" t="s">
        <v>431</v>
      </c>
      <c r="B803" s="3" t="s">
        <v>432</v>
      </c>
      <c r="C803" s="38"/>
      <c r="D803" s="38"/>
      <c r="E803" s="38"/>
      <c r="F803" s="3"/>
      <c r="G803" s="39">
        <v>2800000</v>
      </c>
      <c r="H803" s="39"/>
      <c r="I803" s="39"/>
      <c r="J803" s="39"/>
      <c r="K803" s="39"/>
      <c r="L803" s="31">
        <f t="shared" si="12"/>
        <v>2800000</v>
      </c>
      <c r="M803" s="31"/>
      <c r="N803" s="10">
        <v>0</v>
      </c>
      <c r="O803" s="9">
        <v>-2800000</v>
      </c>
    </row>
    <row r="804" spans="1:15" ht="15" customHeight="1" thickBot="1" x14ac:dyDescent="0.3">
      <c r="A804" s="5" t="s">
        <v>433</v>
      </c>
      <c r="B804" s="1" t="s">
        <v>432</v>
      </c>
      <c r="C804" s="29" t="s">
        <v>434</v>
      </c>
      <c r="D804" s="29"/>
      <c r="E804" s="29"/>
      <c r="F804" s="1"/>
      <c r="G804" s="30">
        <v>2800000</v>
      </c>
      <c r="H804" s="30"/>
      <c r="I804" s="30"/>
      <c r="J804" s="30"/>
      <c r="K804" s="30"/>
      <c r="L804" s="31">
        <f t="shared" si="12"/>
        <v>2800000</v>
      </c>
      <c r="M804" s="31"/>
      <c r="N804" s="4">
        <v>0</v>
      </c>
      <c r="O804" s="2">
        <v>-2800000</v>
      </c>
    </row>
    <row r="805" spans="1:15" ht="15" customHeight="1" thickBot="1" x14ac:dyDescent="0.3">
      <c r="A805" s="5" t="s">
        <v>435</v>
      </c>
      <c r="B805" s="1" t="s">
        <v>432</v>
      </c>
      <c r="C805" s="29" t="s">
        <v>434</v>
      </c>
      <c r="D805" s="29"/>
      <c r="E805" s="29"/>
      <c r="F805" s="1" t="s">
        <v>436</v>
      </c>
      <c r="G805" s="30">
        <v>2800000</v>
      </c>
      <c r="H805" s="30"/>
      <c r="I805" s="30"/>
      <c r="J805" s="30"/>
      <c r="K805" s="30"/>
      <c r="L805" s="31">
        <f t="shared" si="12"/>
        <v>2800000</v>
      </c>
      <c r="M805" s="31"/>
      <c r="N805" s="4">
        <v>0</v>
      </c>
      <c r="O805" s="2">
        <v>-2800000</v>
      </c>
    </row>
    <row r="806" spans="1:15" ht="15" customHeight="1" thickBot="1" x14ac:dyDescent="0.3">
      <c r="A806" s="5" t="s">
        <v>437</v>
      </c>
      <c r="B806" s="1" t="s">
        <v>432</v>
      </c>
      <c r="C806" s="29" t="s">
        <v>434</v>
      </c>
      <c r="D806" s="29"/>
      <c r="E806" s="29"/>
      <c r="F806" s="1" t="s">
        <v>438</v>
      </c>
      <c r="G806" s="30">
        <v>2800000</v>
      </c>
      <c r="H806" s="30"/>
      <c r="I806" s="30"/>
      <c r="J806" s="30"/>
      <c r="K806" s="30"/>
      <c r="L806" s="31">
        <f t="shared" si="12"/>
        <v>2800000</v>
      </c>
      <c r="M806" s="31"/>
      <c r="N806" s="4">
        <v>0</v>
      </c>
      <c r="O806" s="2">
        <v>-2800000</v>
      </c>
    </row>
    <row r="807" spans="1:15" ht="14.25" customHeight="1" thickBot="1" x14ac:dyDescent="0.3">
      <c r="A807" s="32" t="s">
        <v>439</v>
      </c>
      <c r="B807" s="33"/>
      <c r="C807" s="33"/>
      <c r="D807" s="33"/>
      <c r="E807" s="33"/>
      <c r="F807" s="34"/>
      <c r="G807" s="35">
        <v>1519670918.1199999</v>
      </c>
      <c r="H807" s="35"/>
      <c r="I807" s="35"/>
      <c r="J807" s="35">
        <f>J802+J773+J703+J661+J473+J464+J276+J227+J216+J196+J6</f>
        <v>30000000</v>
      </c>
      <c r="K807" s="35"/>
      <c r="L807" s="31">
        <f t="shared" si="12"/>
        <v>1549670918.1199999</v>
      </c>
      <c r="M807" s="31"/>
      <c r="N807" s="23">
        <v>27.816690502694968</v>
      </c>
      <c r="O807" s="16">
        <v>-313316780.35000002</v>
      </c>
    </row>
    <row r="808" spans="1:15" hidden="1" x14ac:dyDescent="0.25">
      <c r="A808" s="12"/>
      <c r="B808" s="28"/>
      <c r="C808" s="28"/>
      <c r="D808" s="12"/>
      <c r="E808" s="28"/>
      <c r="F808" s="28"/>
      <c r="G808" s="28"/>
      <c r="H808" s="12"/>
      <c r="I808" s="28"/>
      <c r="J808" s="28"/>
      <c r="K808" s="28"/>
      <c r="L808" s="28"/>
    </row>
    <row r="809" spans="1:15" ht="15" hidden="1" customHeight="1" x14ac:dyDescent="0.25">
      <c r="A809" s="22"/>
      <c r="B809" s="24"/>
      <c r="C809" s="24"/>
      <c r="D809" s="24"/>
      <c r="E809" s="24"/>
      <c r="F809" s="24"/>
      <c r="G809" s="24"/>
      <c r="H809" s="15"/>
      <c r="I809" s="25"/>
      <c r="J809" s="25"/>
      <c r="K809" s="25"/>
      <c r="L809" s="25"/>
    </row>
    <row r="810" spans="1:15" ht="15" customHeight="1" x14ac:dyDescent="0.25">
      <c r="A810" s="15"/>
      <c r="B810" s="26"/>
      <c r="C810" s="26"/>
      <c r="D810" s="26"/>
      <c r="E810" s="26"/>
      <c r="F810" s="26"/>
      <c r="G810" s="26"/>
      <c r="H810" s="15"/>
      <c r="I810" s="27"/>
      <c r="J810" s="27"/>
      <c r="K810" s="27"/>
      <c r="L810" s="27"/>
    </row>
    <row r="811" spans="1:15" x14ac:dyDescent="0.25">
      <c r="A811" s="12"/>
      <c r="B811" s="28"/>
      <c r="C811" s="28"/>
      <c r="D811" s="12"/>
      <c r="E811" s="28"/>
      <c r="F811" s="28"/>
      <c r="G811" s="28"/>
      <c r="H811" s="12"/>
      <c r="I811" s="28"/>
      <c r="J811" s="28"/>
      <c r="K811" s="28"/>
      <c r="L811" s="28"/>
    </row>
  </sheetData>
  <mergeCells count="3228">
    <mergeCell ref="B1:O1"/>
    <mergeCell ref="A2:O2"/>
    <mergeCell ref="A3:O3"/>
    <mergeCell ref="A4:O4"/>
    <mergeCell ref="C5:E5"/>
    <mergeCell ref="G5:I5"/>
    <mergeCell ref="J5:K5"/>
    <mergeCell ref="L5:M5"/>
    <mergeCell ref="C6:E6"/>
    <mergeCell ref="G6:I6"/>
    <mergeCell ref="J6:K6"/>
    <mergeCell ref="L6:M6"/>
    <mergeCell ref="C7:E7"/>
    <mergeCell ref="G7:I7"/>
    <mergeCell ref="J7:K7"/>
    <mergeCell ref="L7:M7"/>
    <mergeCell ref="C8:E8"/>
    <mergeCell ref="G8:I8"/>
    <mergeCell ref="J8:K8"/>
    <mergeCell ref="L8:M8"/>
    <mergeCell ref="C9:E9"/>
    <mergeCell ref="G9:I9"/>
    <mergeCell ref="J9:K9"/>
    <mergeCell ref="L9:M9"/>
    <mergeCell ref="C10:E10"/>
    <mergeCell ref="G10:I10"/>
    <mergeCell ref="J10:K10"/>
    <mergeCell ref="L10:M10"/>
    <mergeCell ref="C11:E11"/>
    <mergeCell ref="G11:I11"/>
    <mergeCell ref="J11:K11"/>
    <mergeCell ref="L11:M11"/>
    <mergeCell ref="C12:E12"/>
    <mergeCell ref="G12:I12"/>
    <mergeCell ref="J12:K12"/>
    <mergeCell ref="L12:M12"/>
    <mergeCell ref="C13:E13"/>
    <mergeCell ref="G13:I13"/>
    <mergeCell ref="J13:K13"/>
    <mergeCell ref="L13:M13"/>
    <mergeCell ref="C14:E14"/>
    <mergeCell ref="G14:I14"/>
    <mergeCell ref="J14:K14"/>
    <mergeCell ref="L14:M14"/>
    <mergeCell ref="C15:E15"/>
    <mergeCell ref="G15:I15"/>
    <mergeCell ref="J15:K15"/>
    <mergeCell ref="L15:M15"/>
    <mergeCell ref="C16:E16"/>
    <mergeCell ref="G16:I16"/>
    <mergeCell ref="J16:K16"/>
    <mergeCell ref="L16:M16"/>
    <mergeCell ref="C17:E17"/>
    <mergeCell ref="G17:I17"/>
    <mergeCell ref="J17:K17"/>
    <mergeCell ref="L17:M17"/>
    <mergeCell ref="C18:E18"/>
    <mergeCell ref="G18:I18"/>
    <mergeCell ref="J18:K18"/>
    <mergeCell ref="L18:M18"/>
    <mergeCell ref="C19:E19"/>
    <mergeCell ref="G19:I19"/>
    <mergeCell ref="J19:K19"/>
    <mergeCell ref="L19:M19"/>
    <mergeCell ref="C20:E20"/>
    <mergeCell ref="G20:I20"/>
    <mergeCell ref="J20:K20"/>
    <mergeCell ref="L20:M20"/>
    <mergeCell ref="C21:E21"/>
    <mergeCell ref="G21:I21"/>
    <mergeCell ref="J21:K21"/>
    <mergeCell ref="L21:M21"/>
    <mergeCell ref="C22:E22"/>
    <mergeCell ref="G22:I22"/>
    <mergeCell ref="J22:K22"/>
    <mergeCell ref="L22:M22"/>
    <mergeCell ref="C23:E23"/>
    <mergeCell ref="G23:I23"/>
    <mergeCell ref="J23:K23"/>
    <mergeCell ref="L23:M23"/>
    <mergeCell ref="C24:E24"/>
    <mergeCell ref="G24:I24"/>
    <mergeCell ref="J24:K24"/>
    <mergeCell ref="L24:M24"/>
    <mergeCell ref="C25:E25"/>
    <mergeCell ref="G25:I25"/>
    <mergeCell ref="J25:K25"/>
    <mergeCell ref="L25:M25"/>
    <mergeCell ref="C26:E26"/>
    <mergeCell ref="G26:I26"/>
    <mergeCell ref="J26:K26"/>
    <mergeCell ref="L26:M26"/>
    <mergeCell ref="C27:E27"/>
    <mergeCell ref="G27:I27"/>
    <mergeCell ref="J27:K27"/>
    <mergeCell ref="L27:M27"/>
    <mergeCell ref="C28:E28"/>
    <mergeCell ref="G28:I28"/>
    <mergeCell ref="J28:K28"/>
    <mergeCell ref="L28:M28"/>
    <mergeCell ref="C29:E29"/>
    <mergeCell ref="G29:I29"/>
    <mergeCell ref="J29:K29"/>
    <mergeCell ref="L29:M29"/>
    <mergeCell ref="C30:E30"/>
    <mergeCell ref="G30:I30"/>
    <mergeCell ref="J30:K30"/>
    <mergeCell ref="L30:M30"/>
    <mergeCell ref="C31:E31"/>
    <mergeCell ref="G31:I31"/>
    <mergeCell ref="J31:K31"/>
    <mergeCell ref="L31:M31"/>
    <mergeCell ref="C32:E32"/>
    <mergeCell ref="G32:I32"/>
    <mergeCell ref="J32:K32"/>
    <mergeCell ref="L32:M32"/>
    <mergeCell ref="C33:E33"/>
    <mergeCell ref="G33:I33"/>
    <mergeCell ref="J33:K33"/>
    <mergeCell ref="L33:M33"/>
    <mergeCell ref="C34:E34"/>
    <mergeCell ref="G34:I34"/>
    <mergeCell ref="J34:K34"/>
    <mergeCell ref="L34:M34"/>
    <mergeCell ref="C35:E35"/>
    <mergeCell ref="G35:I35"/>
    <mergeCell ref="J35:K35"/>
    <mergeCell ref="L35:M35"/>
    <mergeCell ref="C36:E36"/>
    <mergeCell ref="G36:I36"/>
    <mergeCell ref="J36:K36"/>
    <mergeCell ref="L36:M36"/>
    <mergeCell ref="C37:E37"/>
    <mergeCell ref="G37:I37"/>
    <mergeCell ref="J37:K37"/>
    <mergeCell ref="L37:M37"/>
    <mergeCell ref="C38:E38"/>
    <mergeCell ref="G38:I38"/>
    <mergeCell ref="J38:K38"/>
    <mergeCell ref="L38:M38"/>
    <mergeCell ref="C39:E39"/>
    <mergeCell ref="G39:I39"/>
    <mergeCell ref="J39:K39"/>
    <mergeCell ref="L39:M39"/>
    <mergeCell ref="C40:E40"/>
    <mergeCell ref="G40:I40"/>
    <mergeCell ref="J40:K40"/>
    <mergeCell ref="L40:M40"/>
    <mergeCell ref="C41:E41"/>
    <mergeCell ref="G41:I41"/>
    <mergeCell ref="J41:K41"/>
    <mergeCell ref="L41:M41"/>
    <mergeCell ref="C42:E42"/>
    <mergeCell ref="G42:I42"/>
    <mergeCell ref="J42:K42"/>
    <mergeCell ref="L42:M42"/>
    <mergeCell ref="C43:E43"/>
    <mergeCell ref="G43:I43"/>
    <mergeCell ref="J43:K43"/>
    <mergeCell ref="L43:M43"/>
    <mergeCell ref="C44:E44"/>
    <mergeCell ref="G44:I44"/>
    <mergeCell ref="J44:K44"/>
    <mergeCell ref="L44:M44"/>
    <mergeCell ref="C45:E45"/>
    <mergeCell ref="G45:I45"/>
    <mergeCell ref="J45:K45"/>
    <mergeCell ref="L45:M45"/>
    <mergeCell ref="C46:E46"/>
    <mergeCell ref="G46:I46"/>
    <mergeCell ref="J46:K46"/>
    <mergeCell ref="L46:M46"/>
    <mergeCell ref="C47:E47"/>
    <mergeCell ref="G47:I47"/>
    <mergeCell ref="J47:K47"/>
    <mergeCell ref="L47:M47"/>
    <mergeCell ref="C48:E48"/>
    <mergeCell ref="G48:I48"/>
    <mergeCell ref="J48:K48"/>
    <mergeCell ref="L48:M48"/>
    <mergeCell ref="C49:E49"/>
    <mergeCell ref="G49:I49"/>
    <mergeCell ref="J49:K49"/>
    <mergeCell ref="L49:M49"/>
    <mergeCell ref="C50:E50"/>
    <mergeCell ref="G50:I50"/>
    <mergeCell ref="J50:K50"/>
    <mergeCell ref="L50:M50"/>
    <mergeCell ref="C51:E51"/>
    <mergeCell ref="G51:I51"/>
    <mergeCell ref="J51:K51"/>
    <mergeCell ref="L51:M51"/>
    <mergeCell ref="C52:E52"/>
    <mergeCell ref="G52:I52"/>
    <mergeCell ref="J52:K52"/>
    <mergeCell ref="L52:M52"/>
    <mergeCell ref="C53:E53"/>
    <mergeCell ref="G53:I53"/>
    <mergeCell ref="J53:K53"/>
    <mergeCell ref="L53:M53"/>
    <mergeCell ref="C54:E54"/>
    <mergeCell ref="G54:I54"/>
    <mergeCell ref="J54:K54"/>
    <mergeCell ref="L54:M54"/>
    <mergeCell ref="C55:E55"/>
    <mergeCell ref="G55:I55"/>
    <mergeCell ref="J55:K55"/>
    <mergeCell ref="L55:M55"/>
    <mergeCell ref="C56:E56"/>
    <mergeCell ref="G56:I56"/>
    <mergeCell ref="J56:K56"/>
    <mergeCell ref="L56:M56"/>
    <mergeCell ref="C57:E57"/>
    <mergeCell ref="G57:I57"/>
    <mergeCell ref="J57:K57"/>
    <mergeCell ref="L57:M57"/>
    <mergeCell ref="C58:E58"/>
    <mergeCell ref="G58:I58"/>
    <mergeCell ref="J58:K58"/>
    <mergeCell ref="L58:M58"/>
    <mergeCell ref="C59:E59"/>
    <mergeCell ref="G59:I59"/>
    <mergeCell ref="J59:K59"/>
    <mergeCell ref="L59:M59"/>
    <mergeCell ref="C60:E60"/>
    <mergeCell ref="G60:I60"/>
    <mergeCell ref="J60:K60"/>
    <mergeCell ref="L60:M60"/>
    <mergeCell ref="C61:E61"/>
    <mergeCell ref="G61:I61"/>
    <mergeCell ref="J61:K61"/>
    <mergeCell ref="L61:M61"/>
    <mergeCell ref="C62:E62"/>
    <mergeCell ref="G62:I62"/>
    <mergeCell ref="J62:K62"/>
    <mergeCell ref="L62:M62"/>
    <mergeCell ref="C63:E63"/>
    <mergeCell ref="G63:I63"/>
    <mergeCell ref="J63:K63"/>
    <mergeCell ref="L63:M63"/>
    <mergeCell ref="C64:E64"/>
    <mergeCell ref="G64:I64"/>
    <mergeCell ref="J64:K64"/>
    <mergeCell ref="L64:M64"/>
    <mergeCell ref="C65:E65"/>
    <mergeCell ref="G65:I65"/>
    <mergeCell ref="J65:K65"/>
    <mergeCell ref="L65:M65"/>
    <mergeCell ref="C66:E66"/>
    <mergeCell ref="G66:I66"/>
    <mergeCell ref="J66:K66"/>
    <mergeCell ref="L66:M66"/>
    <mergeCell ref="C67:E67"/>
    <mergeCell ref="G67:I67"/>
    <mergeCell ref="J67:K67"/>
    <mergeCell ref="L67:M67"/>
    <mergeCell ref="C68:E68"/>
    <mergeCell ref="G68:I68"/>
    <mergeCell ref="J68:K68"/>
    <mergeCell ref="L68:M68"/>
    <mergeCell ref="C69:E69"/>
    <mergeCell ref="G69:I69"/>
    <mergeCell ref="J69:K69"/>
    <mergeCell ref="L69:M69"/>
    <mergeCell ref="C70:E70"/>
    <mergeCell ref="G70:I70"/>
    <mergeCell ref="J70:K70"/>
    <mergeCell ref="L70:M70"/>
    <mergeCell ref="C71:E71"/>
    <mergeCell ref="G71:I71"/>
    <mergeCell ref="J71:K71"/>
    <mergeCell ref="L71:M71"/>
    <mergeCell ref="C72:E72"/>
    <mergeCell ref="G72:I72"/>
    <mergeCell ref="J72:K72"/>
    <mergeCell ref="L72:M72"/>
    <mergeCell ref="C73:E73"/>
    <mergeCell ref="G73:I73"/>
    <mergeCell ref="J73:K73"/>
    <mergeCell ref="L73:M73"/>
    <mergeCell ref="C74:E74"/>
    <mergeCell ref="G74:I74"/>
    <mergeCell ref="J74:K74"/>
    <mergeCell ref="L74:M74"/>
    <mergeCell ref="C75:E75"/>
    <mergeCell ref="G75:I75"/>
    <mergeCell ref="J75:K75"/>
    <mergeCell ref="L75:M75"/>
    <mergeCell ref="C76:E76"/>
    <mergeCell ref="G76:I76"/>
    <mergeCell ref="J76:K76"/>
    <mergeCell ref="L76:M76"/>
    <mergeCell ref="C77:E77"/>
    <mergeCell ref="G77:I77"/>
    <mergeCell ref="J77:K77"/>
    <mergeCell ref="L77:M77"/>
    <mergeCell ref="C78:E78"/>
    <mergeCell ref="G78:I78"/>
    <mergeCell ref="J78:K78"/>
    <mergeCell ref="L78:M78"/>
    <mergeCell ref="C79:E79"/>
    <mergeCell ref="G79:I79"/>
    <mergeCell ref="J79:K79"/>
    <mergeCell ref="L79:M79"/>
    <mergeCell ref="C80:E80"/>
    <mergeCell ref="G80:I80"/>
    <mergeCell ref="J80:K80"/>
    <mergeCell ref="L80:M80"/>
    <mergeCell ref="C81:E81"/>
    <mergeCell ref="G81:I81"/>
    <mergeCell ref="J81:K81"/>
    <mergeCell ref="L81:M81"/>
    <mergeCell ref="C82:E82"/>
    <mergeCell ref="G82:I82"/>
    <mergeCell ref="J82:K82"/>
    <mergeCell ref="L82:M82"/>
    <mergeCell ref="C83:E83"/>
    <mergeCell ref="G83:I83"/>
    <mergeCell ref="J83:K83"/>
    <mergeCell ref="L83:M83"/>
    <mergeCell ref="C84:E84"/>
    <mergeCell ref="G84:I84"/>
    <mergeCell ref="J84:K84"/>
    <mergeCell ref="L84:M84"/>
    <mergeCell ref="C85:E85"/>
    <mergeCell ref="G85:I85"/>
    <mergeCell ref="J85:K85"/>
    <mergeCell ref="L85:M85"/>
    <mergeCell ref="C86:E86"/>
    <mergeCell ref="G86:I86"/>
    <mergeCell ref="J86:K86"/>
    <mergeCell ref="L86:M86"/>
    <mergeCell ref="C87:E87"/>
    <mergeCell ref="G87:I87"/>
    <mergeCell ref="J87:K87"/>
    <mergeCell ref="L87:M87"/>
    <mergeCell ref="C88:E88"/>
    <mergeCell ref="G88:I88"/>
    <mergeCell ref="J88:K88"/>
    <mergeCell ref="L88:M88"/>
    <mergeCell ref="C89:E89"/>
    <mergeCell ref="G89:I89"/>
    <mergeCell ref="J89:K89"/>
    <mergeCell ref="L89:M89"/>
    <mergeCell ref="C90:E90"/>
    <mergeCell ref="G90:I90"/>
    <mergeCell ref="J90:K90"/>
    <mergeCell ref="L90:M90"/>
    <mergeCell ref="C91:E91"/>
    <mergeCell ref="G91:I91"/>
    <mergeCell ref="J91:K91"/>
    <mergeCell ref="L91:M91"/>
    <mergeCell ref="C92:E92"/>
    <mergeCell ref="G92:I92"/>
    <mergeCell ref="J92:K92"/>
    <mergeCell ref="L92:M92"/>
    <mergeCell ref="C93:E93"/>
    <mergeCell ref="G93:I93"/>
    <mergeCell ref="J93:K93"/>
    <mergeCell ref="L93:M93"/>
    <mergeCell ref="C94:E94"/>
    <mergeCell ref="G94:I94"/>
    <mergeCell ref="J94:K94"/>
    <mergeCell ref="L94:M94"/>
    <mergeCell ref="C95:E95"/>
    <mergeCell ref="G95:I95"/>
    <mergeCell ref="J95:K95"/>
    <mergeCell ref="L95:M95"/>
    <mergeCell ref="C96:E96"/>
    <mergeCell ref="G96:I96"/>
    <mergeCell ref="J96:K96"/>
    <mergeCell ref="L96:M96"/>
    <mergeCell ref="C97:E97"/>
    <mergeCell ref="G97:I97"/>
    <mergeCell ref="J97:K97"/>
    <mergeCell ref="L97:M97"/>
    <mergeCell ref="C98:E98"/>
    <mergeCell ref="G98:I98"/>
    <mergeCell ref="J98:K98"/>
    <mergeCell ref="L98:M98"/>
    <mergeCell ref="C99:E99"/>
    <mergeCell ref="G99:I99"/>
    <mergeCell ref="J99:K99"/>
    <mergeCell ref="L99:M99"/>
    <mergeCell ref="C100:E100"/>
    <mergeCell ref="G100:I100"/>
    <mergeCell ref="J100:K100"/>
    <mergeCell ref="L100:M100"/>
    <mergeCell ref="C101:E101"/>
    <mergeCell ref="G101:I101"/>
    <mergeCell ref="J101:K101"/>
    <mergeCell ref="L101:M101"/>
    <mergeCell ref="C102:E102"/>
    <mergeCell ref="G102:I102"/>
    <mergeCell ref="J102:K102"/>
    <mergeCell ref="L102:M102"/>
    <mergeCell ref="C103:E103"/>
    <mergeCell ref="G103:I103"/>
    <mergeCell ref="J103:K103"/>
    <mergeCell ref="L103:M103"/>
    <mergeCell ref="C104:E104"/>
    <mergeCell ref="G104:I104"/>
    <mergeCell ref="J104:K104"/>
    <mergeCell ref="L104:M104"/>
    <mergeCell ref="C105:E105"/>
    <mergeCell ref="G105:I105"/>
    <mergeCell ref="J105:K105"/>
    <mergeCell ref="L105:M105"/>
    <mergeCell ref="C106:E106"/>
    <mergeCell ref="G106:I106"/>
    <mergeCell ref="J106:K106"/>
    <mergeCell ref="L106:M106"/>
    <mergeCell ref="C107:E107"/>
    <mergeCell ref="G107:I107"/>
    <mergeCell ref="J107:K107"/>
    <mergeCell ref="L107:M107"/>
    <mergeCell ref="C108:E108"/>
    <mergeCell ref="G108:I108"/>
    <mergeCell ref="J108:K108"/>
    <mergeCell ref="L108:M108"/>
    <mergeCell ref="C109:E109"/>
    <mergeCell ref="G109:I109"/>
    <mergeCell ref="J109:K109"/>
    <mergeCell ref="L109:M109"/>
    <mergeCell ref="C110:E110"/>
    <mergeCell ref="G110:I110"/>
    <mergeCell ref="J110:K110"/>
    <mergeCell ref="L110:M110"/>
    <mergeCell ref="C111:E111"/>
    <mergeCell ref="G111:I111"/>
    <mergeCell ref="J111:K111"/>
    <mergeCell ref="L111:M111"/>
    <mergeCell ref="C112:E112"/>
    <mergeCell ref="G112:I112"/>
    <mergeCell ref="J112:K112"/>
    <mergeCell ref="L112:M112"/>
    <mergeCell ref="C113:E113"/>
    <mergeCell ref="G113:I113"/>
    <mergeCell ref="J113:K113"/>
    <mergeCell ref="L113:M113"/>
    <mergeCell ref="C114:E114"/>
    <mergeCell ref="G114:I114"/>
    <mergeCell ref="J114:K114"/>
    <mergeCell ref="L114:M114"/>
    <mergeCell ref="C115:E115"/>
    <mergeCell ref="G115:I115"/>
    <mergeCell ref="J115:K115"/>
    <mergeCell ref="L115:M115"/>
    <mergeCell ref="C116:E116"/>
    <mergeCell ref="G116:I116"/>
    <mergeCell ref="J116:K116"/>
    <mergeCell ref="L116:M116"/>
    <mergeCell ref="C117:E117"/>
    <mergeCell ref="G117:I117"/>
    <mergeCell ref="J117:K117"/>
    <mergeCell ref="L117:M117"/>
    <mergeCell ref="C118:E118"/>
    <mergeCell ref="G118:I118"/>
    <mergeCell ref="J118:K118"/>
    <mergeCell ref="L118:M118"/>
    <mergeCell ref="C119:E119"/>
    <mergeCell ref="G119:I119"/>
    <mergeCell ref="J119:K119"/>
    <mergeCell ref="L119:M119"/>
    <mergeCell ref="C120:E120"/>
    <mergeCell ref="G120:I120"/>
    <mergeCell ref="J120:K120"/>
    <mergeCell ref="L120:M120"/>
    <mergeCell ref="C121:E121"/>
    <mergeCell ref="G121:I121"/>
    <mergeCell ref="J121:K121"/>
    <mergeCell ref="L121:M121"/>
    <mergeCell ref="C122:E122"/>
    <mergeCell ref="G122:I122"/>
    <mergeCell ref="J122:K122"/>
    <mergeCell ref="L122:M122"/>
    <mergeCell ref="C123:E123"/>
    <mergeCell ref="G123:I123"/>
    <mergeCell ref="J123:K123"/>
    <mergeCell ref="L123:M123"/>
    <mergeCell ref="C124:E124"/>
    <mergeCell ref="G124:I124"/>
    <mergeCell ref="J124:K124"/>
    <mergeCell ref="L124:M124"/>
    <mergeCell ref="C125:E125"/>
    <mergeCell ref="G125:I125"/>
    <mergeCell ref="J125:K125"/>
    <mergeCell ref="L125:M125"/>
    <mergeCell ref="C126:E126"/>
    <mergeCell ref="G126:I126"/>
    <mergeCell ref="J126:K126"/>
    <mergeCell ref="L126:M126"/>
    <mergeCell ref="C127:E127"/>
    <mergeCell ref="G127:I127"/>
    <mergeCell ref="J127:K127"/>
    <mergeCell ref="L127:M127"/>
    <mergeCell ref="C128:E128"/>
    <mergeCell ref="G128:I128"/>
    <mergeCell ref="J128:K128"/>
    <mergeCell ref="L128:M128"/>
    <mergeCell ref="C129:E129"/>
    <mergeCell ref="G129:I129"/>
    <mergeCell ref="J129:K129"/>
    <mergeCell ref="L129:M129"/>
    <mergeCell ref="C130:E130"/>
    <mergeCell ref="G130:I130"/>
    <mergeCell ref="J130:K130"/>
    <mergeCell ref="L130:M130"/>
    <mergeCell ref="C131:E131"/>
    <mergeCell ref="G131:I131"/>
    <mergeCell ref="J131:K131"/>
    <mergeCell ref="L131:M131"/>
    <mergeCell ref="C132:E132"/>
    <mergeCell ref="G132:I132"/>
    <mergeCell ref="J132:K132"/>
    <mergeCell ref="L132:M132"/>
    <mergeCell ref="C133:E133"/>
    <mergeCell ref="G133:I133"/>
    <mergeCell ref="J133:K133"/>
    <mergeCell ref="L133:M133"/>
    <mergeCell ref="C134:E134"/>
    <mergeCell ref="G134:I134"/>
    <mergeCell ref="J134:K134"/>
    <mergeCell ref="L134:M134"/>
    <mergeCell ref="C135:E135"/>
    <mergeCell ref="G135:I135"/>
    <mergeCell ref="J135:K135"/>
    <mergeCell ref="L135:M135"/>
    <mergeCell ref="C136:E136"/>
    <mergeCell ref="G136:I136"/>
    <mergeCell ref="J136:K136"/>
    <mergeCell ref="L136:M136"/>
    <mergeCell ref="C137:E137"/>
    <mergeCell ref="G137:I137"/>
    <mergeCell ref="J137:K137"/>
    <mergeCell ref="L137:M137"/>
    <mergeCell ref="C138:E138"/>
    <mergeCell ref="G138:I138"/>
    <mergeCell ref="J138:K138"/>
    <mergeCell ref="L138:M138"/>
    <mergeCell ref="C139:E139"/>
    <mergeCell ref="G139:I139"/>
    <mergeCell ref="J139:K139"/>
    <mergeCell ref="L139:M139"/>
    <mergeCell ref="C140:E140"/>
    <mergeCell ref="G140:I140"/>
    <mergeCell ref="J140:K140"/>
    <mergeCell ref="L140:M140"/>
    <mergeCell ref="C141:E141"/>
    <mergeCell ref="G141:I141"/>
    <mergeCell ref="J141:K141"/>
    <mergeCell ref="L141:M141"/>
    <mergeCell ref="C142:E142"/>
    <mergeCell ref="G142:I142"/>
    <mergeCell ref="J142:K142"/>
    <mergeCell ref="L142:M142"/>
    <mergeCell ref="C143:E143"/>
    <mergeCell ref="G143:I143"/>
    <mergeCell ref="J143:K143"/>
    <mergeCell ref="L143:M143"/>
    <mergeCell ref="C144:E144"/>
    <mergeCell ref="G144:I144"/>
    <mergeCell ref="J144:K144"/>
    <mergeCell ref="L144:M144"/>
    <mergeCell ref="C145:E145"/>
    <mergeCell ref="G145:I145"/>
    <mergeCell ref="J145:K145"/>
    <mergeCell ref="L145:M145"/>
    <mergeCell ref="C146:E146"/>
    <mergeCell ref="G146:I146"/>
    <mergeCell ref="J146:K146"/>
    <mergeCell ref="L146:M146"/>
    <mergeCell ref="C147:E147"/>
    <mergeCell ref="G147:I147"/>
    <mergeCell ref="J147:K147"/>
    <mergeCell ref="L147:M147"/>
    <mergeCell ref="C148:E148"/>
    <mergeCell ref="G148:I148"/>
    <mergeCell ref="J148:K148"/>
    <mergeCell ref="L148:M148"/>
    <mergeCell ref="C149:E149"/>
    <mergeCell ref="G149:I149"/>
    <mergeCell ref="J149:K149"/>
    <mergeCell ref="L149:M149"/>
    <mergeCell ref="C150:E150"/>
    <mergeCell ref="G150:I150"/>
    <mergeCell ref="J150:K150"/>
    <mergeCell ref="L150:M150"/>
    <mergeCell ref="C151:E151"/>
    <mergeCell ref="G151:I151"/>
    <mergeCell ref="J151:K151"/>
    <mergeCell ref="L151:M151"/>
    <mergeCell ref="C152:E152"/>
    <mergeCell ref="G152:I152"/>
    <mergeCell ref="J152:K152"/>
    <mergeCell ref="L152:M152"/>
    <mergeCell ref="C153:E153"/>
    <mergeCell ref="G153:I153"/>
    <mergeCell ref="J153:K153"/>
    <mergeCell ref="L153:M153"/>
    <mergeCell ref="C154:E154"/>
    <mergeCell ref="G154:I154"/>
    <mergeCell ref="J154:K154"/>
    <mergeCell ref="L154:M154"/>
    <mergeCell ref="C155:E155"/>
    <mergeCell ref="G155:I155"/>
    <mergeCell ref="J155:K155"/>
    <mergeCell ref="L155:M155"/>
    <mergeCell ref="C156:E156"/>
    <mergeCell ref="G156:I156"/>
    <mergeCell ref="J156:K156"/>
    <mergeCell ref="L156:M156"/>
    <mergeCell ref="C157:E157"/>
    <mergeCell ref="G157:I157"/>
    <mergeCell ref="J157:K157"/>
    <mergeCell ref="L157:M157"/>
    <mergeCell ref="C158:E158"/>
    <mergeCell ref="G158:I158"/>
    <mergeCell ref="J158:K158"/>
    <mergeCell ref="L158:M158"/>
    <mergeCell ref="C159:E159"/>
    <mergeCell ref="G159:I159"/>
    <mergeCell ref="J159:K159"/>
    <mergeCell ref="L159:M159"/>
    <mergeCell ref="C160:E160"/>
    <mergeCell ref="G160:I160"/>
    <mergeCell ref="J160:K160"/>
    <mergeCell ref="L160:M160"/>
    <mergeCell ref="C161:E161"/>
    <mergeCell ref="G161:I161"/>
    <mergeCell ref="J161:K161"/>
    <mergeCell ref="L161:M161"/>
    <mergeCell ref="C162:E162"/>
    <mergeCell ref="G162:I162"/>
    <mergeCell ref="J162:K162"/>
    <mergeCell ref="L162:M162"/>
    <mergeCell ref="C163:E163"/>
    <mergeCell ref="G163:I163"/>
    <mergeCell ref="J163:K163"/>
    <mergeCell ref="L163:M163"/>
    <mergeCell ref="C164:E164"/>
    <mergeCell ref="G164:I164"/>
    <mergeCell ref="J164:K164"/>
    <mergeCell ref="L164:M164"/>
    <mergeCell ref="C165:E165"/>
    <mergeCell ref="G165:I165"/>
    <mergeCell ref="J165:K165"/>
    <mergeCell ref="L165:M165"/>
    <mergeCell ref="C166:E166"/>
    <mergeCell ref="G166:I166"/>
    <mergeCell ref="J166:K166"/>
    <mergeCell ref="L166:M166"/>
    <mergeCell ref="C167:E167"/>
    <mergeCell ref="G167:I167"/>
    <mergeCell ref="J167:K167"/>
    <mergeCell ref="L167:M167"/>
    <mergeCell ref="C168:E168"/>
    <mergeCell ref="G168:I168"/>
    <mergeCell ref="J168:K168"/>
    <mergeCell ref="L168:M168"/>
    <mergeCell ref="C169:E169"/>
    <mergeCell ref="G169:I169"/>
    <mergeCell ref="J169:K169"/>
    <mergeCell ref="L169:M169"/>
    <mergeCell ref="C170:E170"/>
    <mergeCell ref="G170:I170"/>
    <mergeCell ref="J170:K170"/>
    <mergeCell ref="L170:M170"/>
    <mergeCell ref="C171:E171"/>
    <mergeCell ref="G171:I171"/>
    <mergeCell ref="J171:K171"/>
    <mergeCell ref="L171:M171"/>
    <mergeCell ref="C172:E172"/>
    <mergeCell ref="G172:I172"/>
    <mergeCell ref="J172:K172"/>
    <mergeCell ref="L172:M172"/>
    <mergeCell ref="C173:E173"/>
    <mergeCell ref="G173:I173"/>
    <mergeCell ref="J173:K173"/>
    <mergeCell ref="L173:M173"/>
    <mergeCell ref="C174:E174"/>
    <mergeCell ref="G174:I174"/>
    <mergeCell ref="J174:K174"/>
    <mergeCell ref="L174:M174"/>
    <mergeCell ref="C175:E175"/>
    <mergeCell ref="G175:I175"/>
    <mergeCell ref="J175:K175"/>
    <mergeCell ref="L175:M175"/>
    <mergeCell ref="C176:E176"/>
    <mergeCell ref="G176:I176"/>
    <mergeCell ref="J176:K176"/>
    <mergeCell ref="L176:M176"/>
    <mergeCell ref="C177:E177"/>
    <mergeCell ref="G177:I177"/>
    <mergeCell ref="J177:K177"/>
    <mergeCell ref="L177:M177"/>
    <mergeCell ref="C178:E178"/>
    <mergeCell ref="G178:I178"/>
    <mergeCell ref="J178:K178"/>
    <mergeCell ref="L178:M178"/>
    <mergeCell ref="C179:E179"/>
    <mergeCell ref="G179:I179"/>
    <mergeCell ref="J179:K179"/>
    <mergeCell ref="L179:M179"/>
    <mergeCell ref="C180:E180"/>
    <mergeCell ref="G180:I180"/>
    <mergeCell ref="J180:K180"/>
    <mergeCell ref="L180:M180"/>
    <mergeCell ref="C181:E181"/>
    <mergeCell ref="G181:I181"/>
    <mergeCell ref="J181:K181"/>
    <mergeCell ref="L181:M181"/>
    <mergeCell ref="C182:E182"/>
    <mergeCell ref="G182:I182"/>
    <mergeCell ref="J182:K182"/>
    <mergeCell ref="L182:M182"/>
    <mergeCell ref="C183:E183"/>
    <mergeCell ref="G183:I183"/>
    <mergeCell ref="J183:K183"/>
    <mergeCell ref="L183:M183"/>
    <mergeCell ref="C184:E184"/>
    <mergeCell ref="G184:I184"/>
    <mergeCell ref="J184:K184"/>
    <mergeCell ref="L184:M184"/>
    <mergeCell ref="C185:E185"/>
    <mergeCell ref="G185:I185"/>
    <mergeCell ref="J185:K185"/>
    <mergeCell ref="L185:M185"/>
    <mergeCell ref="C186:E186"/>
    <mergeCell ref="G186:I186"/>
    <mergeCell ref="J186:K186"/>
    <mergeCell ref="L186:M186"/>
    <mergeCell ref="C187:E187"/>
    <mergeCell ref="G187:I187"/>
    <mergeCell ref="J187:K187"/>
    <mergeCell ref="L187:M187"/>
    <mergeCell ref="C188:E188"/>
    <mergeCell ref="G188:I188"/>
    <mergeCell ref="J188:K188"/>
    <mergeCell ref="L188:M188"/>
    <mergeCell ref="C189:E189"/>
    <mergeCell ref="G189:I189"/>
    <mergeCell ref="J189:K189"/>
    <mergeCell ref="L189:M189"/>
    <mergeCell ref="C190:E190"/>
    <mergeCell ref="G190:I190"/>
    <mergeCell ref="J190:K190"/>
    <mergeCell ref="L190:M190"/>
    <mergeCell ref="C191:E191"/>
    <mergeCell ref="G191:I191"/>
    <mergeCell ref="J191:K191"/>
    <mergeCell ref="L191:M191"/>
    <mergeCell ref="C192:E192"/>
    <mergeCell ref="G192:I192"/>
    <mergeCell ref="J192:K192"/>
    <mergeCell ref="L192:M192"/>
    <mergeCell ref="C193:E193"/>
    <mergeCell ref="G193:I193"/>
    <mergeCell ref="J193:K193"/>
    <mergeCell ref="L193:M193"/>
    <mergeCell ref="C194:E194"/>
    <mergeCell ref="G194:I194"/>
    <mergeCell ref="J194:K194"/>
    <mergeCell ref="L194:M194"/>
    <mergeCell ref="C195:E195"/>
    <mergeCell ref="G195:I195"/>
    <mergeCell ref="J195:K195"/>
    <mergeCell ref="L195:M195"/>
    <mergeCell ref="C196:E196"/>
    <mergeCell ref="G196:I196"/>
    <mergeCell ref="J196:K196"/>
    <mergeCell ref="L196:M196"/>
    <mergeCell ref="C197:E197"/>
    <mergeCell ref="G197:I197"/>
    <mergeCell ref="J197:K197"/>
    <mergeCell ref="L197:M197"/>
    <mergeCell ref="C198:E198"/>
    <mergeCell ref="G198:I198"/>
    <mergeCell ref="J198:K198"/>
    <mergeCell ref="L198:M198"/>
    <mergeCell ref="C199:E199"/>
    <mergeCell ref="G199:I199"/>
    <mergeCell ref="J199:K199"/>
    <mergeCell ref="L199:M199"/>
    <mergeCell ref="C200:E200"/>
    <mergeCell ref="G200:I200"/>
    <mergeCell ref="J200:K200"/>
    <mergeCell ref="L200:M200"/>
    <mergeCell ref="C201:E201"/>
    <mergeCell ref="G201:I201"/>
    <mergeCell ref="J201:K201"/>
    <mergeCell ref="L201:M201"/>
    <mergeCell ref="C202:E202"/>
    <mergeCell ref="G202:I202"/>
    <mergeCell ref="J202:K202"/>
    <mergeCell ref="L202:M202"/>
    <mergeCell ref="C203:E203"/>
    <mergeCell ref="G203:I203"/>
    <mergeCell ref="J203:K203"/>
    <mergeCell ref="L203:M203"/>
    <mergeCell ref="C204:E204"/>
    <mergeCell ref="G204:I204"/>
    <mergeCell ref="J204:K204"/>
    <mergeCell ref="L204:M204"/>
    <mergeCell ref="C205:E205"/>
    <mergeCell ref="G205:I205"/>
    <mergeCell ref="J205:K205"/>
    <mergeCell ref="L205:M205"/>
    <mergeCell ref="C206:E206"/>
    <mergeCell ref="G206:I206"/>
    <mergeCell ref="J206:K206"/>
    <mergeCell ref="L206:M206"/>
    <mergeCell ref="C207:E207"/>
    <mergeCell ref="G207:I207"/>
    <mergeCell ref="J207:K207"/>
    <mergeCell ref="L207:M207"/>
    <mergeCell ref="C208:E208"/>
    <mergeCell ref="G208:I208"/>
    <mergeCell ref="J208:K208"/>
    <mergeCell ref="L208:M208"/>
    <mergeCell ref="C209:E209"/>
    <mergeCell ref="G209:I209"/>
    <mergeCell ref="J209:K209"/>
    <mergeCell ref="L209:M209"/>
    <mergeCell ref="C210:E210"/>
    <mergeCell ref="G210:I210"/>
    <mergeCell ref="J210:K210"/>
    <mergeCell ref="L210:M210"/>
    <mergeCell ref="C211:E211"/>
    <mergeCell ref="G211:I211"/>
    <mergeCell ref="J211:K211"/>
    <mergeCell ref="L211:M211"/>
    <mergeCell ref="C212:E212"/>
    <mergeCell ref="G212:I212"/>
    <mergeCell ref="J212:K212"/>
    <mergeCell ref="L212:M212"/>
    <mergeCell ref="C213:E213"/>
    <mergeCell ref="G213:I213"/>
    <mergeCell ref="J213:K213"/>
    <mergeCell ref="L213:M213"/>
    <mergeCell ref="C214:E214"/>
    <mergeCell ref="G214:I214"/>
    <mergeCell ref="J214:K214"/>
    <mergeCell ref="L214:M214"/>
    <mergeCell ref="C215:E215"/>
    <mergeCell ref="G215:I215"/>
    <mergeCell ref="J215:K215"/>
    <mergeCell ref="L215:M215"/>
    <mergeCell ref="C216:E216"/>
    <mergeCell ref="G216:I216"/>
    <mergeCell ref="J216:K216"/>
    <mergeCell ref="L216:M216"/>
    <mergeCell ref="C217:E217"/>
    <mergeCell ref="G217:I217"/>
    <mergeCell ref="J217:K217"/>
    <mergeCell ref="L217:M217"/>
    <mergeCell ref="C218:E218"/>
    <mergeCell ref="G218:I218"/>
    <mergeCell ref="J218:K218"/>
    <mergeCell ref="L218:M218"/>
    <mergeCell ref="C219:E219"/>
    <mergeCell ref="G219:I219"/>
    <mergeCell ref="J219:K219"/>
    <mergeCell ref="L219:M219"/>
    <mergeCell ref="C220:E220"/>
    <mergeCell ref="G220:I220"/>
    <mergeCell ref="J220:K220"/>
    <mergeCell ref="L220:M220"/>
    <mergeCell ref="C221:E221"/>
    <mergeCell ref="G221:I221"/>
    <mergeCell ref="J221:K221"/>
    <mergeCell ref="L221:M221"/>
    <mergeCell ref="C222:E222"/>
    <mergeCell ref="G222:I222"/>
    <mergeCell ref="J222:K222"/>
    <mergeCell ref="L222:M222"/>
    <mergeCell ref="C223:E223"/>
    <mergeCell ref="G223:I223"/>
    <mergeCell ref="J223:K223"/>
    <mergeCell ref="L223:M223"/>
    <mergeCell ref="C224:E224"/>
    <mergeCell ref="G224:I224"/>
    <mergeCell ref="J224:K224"/>
    <mergeCell ref="L224:M224"/>
    <mergeCell ref="C225:E225"/>
    <mergeCell ref="G225:I225"/>
    <mergeCell ref="J225:K225"/>
    <mergeCell ref="L225:M225"/>
    <mergeCell ref="C226:E226"/>
    <mergeCell ref="G226:I226"/>
    <mergeCell ref="J226:K226"/>
    <mergeCell ref="L226:M226"/>
    <mergeCell ref="C227:E227"/>
    <mergeCell ref="G227:I227"/>
    <mergeCell ref="J227:K227"/>
    <mergeCell ref="L227:M227"/>
    <mergeCell ref="C228:E228"/>
    <mergeCell ref="G228:I228"/>
    <mergeCell ref="J228:K228"/>
    <mergeCell ref="L228:M228"/>
    <mergeCell ref="C229:E229"/>
    <mergeCell ref="G229:I229"/>
    <mergeCell ref="J229:K229"/>
    <mergeCell ref="L229:M229"/>
    <mergeCell ref="C230:E230"/>
    <mergeCell ref="G230:I230"/>
    <mergeCell ref="J230:K230"/>
    <mergeCell ref="L230:M230"/>
    <mergeCell ref="C231:E231"/>
    <mergeCell ref="G231:I231"/>
    <mergeCell ref="J231:K231"/>
    <mergeCell ref="L231:M231"/>
    <mergeCell ref="C232:E232"/>
    <mergeCell ref="G232:I232"/>
    <mergeCell ref="J232:K232"/>
    <mergeCell ref="L232:M232"/>
    <mergeCell ref="C233:E233"/>
    <mergeCell ref="G233:I233"/>
    <mergeCell ref="J233:K233"/>
    <mergeCell ref="L233:M233"/>
    <mergeCell ref="C234:E234"/>
    <mergeCell ref="G234:I234"/>
    <mergeCell ref="J234:K234"/>
    <mergeCell ref="L234:M234"/>
    <mergeCell ref="C235:E235"/>
    <mergeCell ref="G235:I235"/>
    <mergeCell ref="J235:K235"/>
    <mergeCell ref="L235:M235"/>
    <mergeCell ref="C236:E236"/>
    <mergeCell ref="G236:I236"/>
    <mergeCell ref="J236:K236"/>
    <mergeCell ref="L236:M236"/>
    <mergeCell ref="C237:E237"/>
    <mergeCell ref="G237:I237"/>
    <mergeCell ref="J237:K237"/>
    <mergeCell ref="L237:M237"/>
    <mergeCell ref="C238:E238"/>
    <mergeCell ref="G238:I238"/>
    <mergeCell ref="J238:K238"/>
    <mergeCell ref="L238:M238"/>
    <mergeCell ref="C239:E239"/>
    <mergeCell ref="G239:I239"/>
    <mergeCell ref="J239:K239"/>
    <mergeCell ref="L239:M239"/>
    <mergeCell ref="C240:E240"/>
    <mergeCell ref="G240:I240"/>
    <mergeCell ref="J240:K240"/>
    <mergeCell ref="L240:M240"/>
    <mergeCell ref="C241:E241"/>
    <mergeCell ref="G241:I241"/>
    <mergeCell ref="J241:K241"/>
    <mergeCell ref="L241:M241"/>
    <mergeCell ref="C242:E242"/>
    <mergeCell ref="G242:I242"/>
    <mergeCell ref="J242:K242"/>
    <mergeCell ref="L242:M242"/>
    <mergeCell ref="C243:E243"/>
    <mergeCell ref="G243:I243"/>
    <mergeCell ref="J243:K243"/>
    <mergeCell ref="L243:M243"/>
    <mergeCell ref="C244:E244"/>
    <mergeCell ref="G244:I244"/>
    <mergeCell ref="J244:K244"/>
    <mergeCell ref="L244:M244"/>
    <mergeCell ref="C245:E245"/>
    <mergeCell ref="G245:I245"/>
    <mergeCell ref="J245:K245"/>
    <mergeCell ref="L245:M245"/>
    <mergeCell ref="C246:E246"/>
    <mergeCell ref="G246:I246"/>
    <mergeCell ref="J246:K246"/>
    <mergeCell ref="L246:M246"/>
    <mergeCell ref="C247:E247"/>
    <mergeCell ref="G247:I247"/>
    <mergeCell ref="J247:K247"/>
    <mergeCell ref="L247:M247"/>
    <mergeCell ref="C248:E248"/>
    <mergeCell ref="G248:I248"/>
    <mergeCell ref="J248:K248"/>
    <mergeCell ref="L248:M248"/>
    <mergeCell ref="C249:E249"/>
    <mergeCell ref="G249:I249"/>
    <mergeCell ref="J249:K249"/>
    <mergeCell ref="L249:M249"/>
    <mergeCell ref="C250:E250"/>
    <mergeCell ref="G250:I250"/>
    <mergeCell ref="J250:K250"/>
    <mergeCell ref="L250:M250"/>
    <mergeCell ref="C251:E251"/>
    <mergeCell ref="G251:I251"/>
    <mergeCell ref="J251:K251"/>
    <mergeCell ref="L251:M251"/>
    <mergeCell ref="C252:E252"/>
    <mergeCell ref="G252:I252"/>
    <mergeCell ref="J252:K252"/>
    <mergeCell ref="L252:M252"/>
    <mergeCell ref="C253:E253"/>
    <mergeCell ref="G253:I253"/>
    <mergeCell ref="J253:K253"/>
    <mergeCell ref="L253:M253"/>
    <mergeCell ref="C254:E254"/>
    <mergeCell ref="G254:I254"/>
    <mergeCell ref="J254:K254"/>
    <mergeCell ref="L254:M254"/>
    <mergeCell ref="C255:E255"/>
    <mergeCell ref="G255:I255"/>
    <mergeCell ref="J255:K255"/>
    <mergeCell ref="L255:M255"/>
    <mergeCell ref="C256:E256"/>
    <mergeCell ref="G256:I256"/>
    <mergeCell ref="J256:K256"/>
    <mergeCell ref="L256:M256"/>
    <mergeCell ref="C257:E257"/>
    <mergeCell ref="G257:I257"/>
    <mergeCell ref="J257:K257"/>
    <mergeCell ref="L257:M257"/>
    <mergeCell ref="C258:E258"/>
    <mergeCell ref="G258:I258"/>
    <mergeCell ref="J258:K258"/>
    <mergeCell ref="L258:M258"/>
    <mergeCell ref="C259:E259"/>
    <mergeCell ref="G259:I259"/>
    <mergeCell ref="J259:K259"/>
    <mergeCell ref="L259:M259"/>
    <mergeCell ref="C260:E260"/>
    <mergeCell ref="G260:I260"/>
    <mergeCell ref="J260:K260"/>
    <mergeCell ref="L260:M260"/>
    <mergeCell ref="C261:E261"/>
    <mergeCell ref="G261:I261"/>
    <mergeCell ref="J261:K261"/>
    <mergeCell ref="L261:M261"/>
    <mergeCell ref="C262:E262"/>
    <mergeCell ref="G262:I262"/>
    <mergeCell ref="J262:K262"/>
    <mergeCell ref="L262:M262"/>
    <mergeCell ref="C263:E263"/>
    <mergeCell ref="G263:I263"/>
    <mergeCell ref="J263:K263"/>
    <mergeCell ref="L263:M263"/>
    <mergeCell ref="C264:E264"/>
    <mergeCell ref="G264:I264"/>
    <mergeCell ref="J264:K264"/>
    <mergeCell ref="L264:M264"/>
    <mergeCell ref="C265:E265"/>
    <mergeCell ref="G265:I265"/>
    <mergeCell ref="J265:K265"/>
    <mergeCell ref="L265:M265"/>
    <mergeCell ref="C266:E266"/>
    <mergeCell ref="G266:I266"/>
    <mergeCell ref="J266:K266"/>
    <mergeCell ref="L266:M266"/>
    <mergeCell ref="C267:E267"/>
    <mergeCell ref="G267:I267"/>
    <mergeCell ref="J267:K267"/>
    <mergeCell ref="L267:M267"/>
    <mergeCell ref="C268:E268"/>
    <mergeCell ref="G268:I268"/>
    <mergeCell ref="J268:K268"/>
    <mergeCell ref="L268:M268"/>
    <mergeCell ref="C269:E269"/>
    <mergeCell ref="G269:I269"/>
    <mergeCell ref="J269:K269"/>
    <mergeCell ref="L269:M269"/>
    <mergeCell ref="C270:E270"/>
    <mergeCell ref="G270:I270"/>
    <mergeCell ref="J270:K270"/>
    <mergeCell ref="L270:M270"/>
    <mergeCell ref="C271:E271"/>
    <mergeCell ref="G271:I271"/>
    <mergeCell ref="J271:K271"/>
    <mergeCell ref="L271:M271"/>
    <mergeCell ref="C272:E272"/>
    <mergeCell ref="G272:I272"/>
    <mergeCell ref="J272:K272"/>
    <mergeCell ref="L272:M272"/>
    <mergeCell ref="C273:E273"/>
    <mergeCell ref="G273:I273"/>
    <mergeCell ref="J273:K273"/>
    <mergeCell ref="L273:M273"/>
    <mergeCell ref="C274:E274"/>
    <mergeCell ref="G274:I274"/>
    <mergeCell ref="J274:K274"/>
    <mergeCell ref="L274:M274"/>
    <mergeCell ref="C275:E275"/>
    <mergeCell ref="G275:I275"/>
    <mergeCell ref="J275:K275"/>
    <mergeCell ref="L275:M275"/>
    <mergeCell ref="C276:E276"/>
    <mergeCell ref="G276:I276"/>
    <mergeCell ref="J276:K276"/>
    <mergeCell ref="L276:M276"/>
    <mergeCell ref="C277:E277"/>
    <mergeCell ref="G277:I277"/>
    <mergeCell ref="J277:K277"/>
    <mergeCell ref="L277:M277"/>
    <mergeCell ref="C278:E278"/>
    <mergeCell ref="G278:I278"/>
    <mergeCell ref="J278:K278"/>
    <mergeCell ref="L278:M278"/>
    <mergeCell ref="C279:E279"/>
    <mergeCell ref="G279:I279"/>
    <mergeCell ref="J279:K279"/>
    <mergeCell ref="L279:M279"/>
    <mergeCell ref="C280:E280"/>
    <mergeCell ref="G280:I280"/>
    <mergeCell ref="J280:K280"/>
    <mergeCell ref="L280:M280"/>
    <mergeCell ref="C281:E281"/>
    <mergeCell ref="G281:I281"/>
    <mergeCell ref="J281:K281"/>
    <mergeCell ref="L281:M281"/>
    <mergeCell ref="C282:E282"/>
    <mergeCell ref="G282:I282"/>
    <mergeCell ref="J282:K282"/>
    <mergeCell ref="L282:M282"/>
    <mergeCell ref="C283:E283"/>
    <mergeCell ref="G283:I283"/>
    <mergeCell ref="J283:K283"/>
    <mergeCell ref="L283:M283"/>
    <mergeCell ref="C284:E284"/>
    <mergeCell ref="G284:I284"/>
    <mergeCell ref="J284:K284"/>
    <mergeCell ref="L284:M284"/>
    <mergeCell ref="C285:E285"/>
    <mergeCell ref="G285:I285"/>
    <mergeCell ref="J285:K285"/>
    <mergeCell ref="L285:M285"/>
    <mergeCell ref="C286:E286"/>
    <mergeCell ref="G286:I286"/>
    <mergeCell ref="J286:K286"/>
    <mergeCell ref="L286:M286"/>
    <mergeCell ref="C287:E287"/>
    <mergeCell ref="G287:I287"/>
    <mergeCell ref="J287:K287"/>
    <mergeCell ref="L287:M287"/>
    <mergeCell ref="C288:E288"/>
    <mergeCell ref="G288:I288"/>
    <mergeCell ref="J288:K288"/>
    <mergeCell ref="L288:M288"/>
    <mergeCell ref="C289:E289"/>
    <mergeCell ref="G289:I289"/>
    <mergeCell ref="J289:K289"/>
    <mergeCell ref="L289:M289"/>
    <mergeCell ref="C290:E290"/>
    <mergeCell ref="G290:I290"/>
    <mergeCell ref="J290:K290"/>
    <mergeCell ref="L290:M290"/>
    <mergeCell ref="C291:E291"/>
    <mergeCell ref="G291:I291"/>
    <mergeCell ref="J291:K291"/>
    <mergeCell ref="L291:M291"/>
    <mergeCell ref="C292:E292"/>
    <mergeCell ref="G292:I292"/>
    <mergeCell ref="J292:K292"/>
    <mergeCell ref="L292:M292"/>
    <mergeCell ref="C293:E293"/>
    <mergeCell ref="G293:I293"/>
    <mergeCell ref="J293:K293"/>
    <mergeCell ref="L293:M293"/>
    <mergeCell ref="C294:E294"/>
    <mergeCell ref="G294:I294"/>
    <mergeCell ref="J294:K294"/>
    <mergeCell ref="L294:M294"/>
    <mergeCell ref="C295:E295"/>
    <mergeCell ref="G295:I295"/>
    <mergeCell ref="J295:K295"/>
    <mergeCell ref="L295:M295"/>
    <mergeCell ref="C296:E296"/>
    <mergeCell ref="G296:I296"/>
    <mergeCell ref="J296:K296"/>
    <mergeCell ref="L296:M296"/>
    <mergeCell ref="C297:E297"/>
    <mergeCell ref="G297:I297"/>
    <mergeCell ref="J297:K297"/>
    <mergeCell ref="L297:M297"/>
    <mergeCell ref="C298:E298"/>
    <mergeCell ref="G298:I298"/>
    <mergeCell ref="J298:K298"/>
    <mergeCell ref="L298:M298"/>
    <mergeCell ref="C299:E299"/>
    <mergeCell ref="G299:I299"/>
    <mergeCell ref="J299:K299"/>
    <mergeCell ref="L299:M299"/>
    <mergeCell ref="C300:E300"/>
    <mergeCell ref="G300:I300"/>
    <mergeCell ref="J300:K300"/>
    <mergeCell ref="L300:M300"/>
    <mergeCell ref="C301:E301"/>
    <mergeCell ref="G301:I301"/>
    <mergeCell ref="J301:K301"/>
    <mergeCell ref="L301:M301"/>
    <mergeCell ref="C302:E302"/>
    <mergeCell ref="G302:I302"/>
    <mergeCell ref="J302:K302"/>
    <mergeCell ref="L302:M302"/>
    <mergeCell ref="C303:E303"/>
    <mergeCell ref="G303:I303"/>
    <mergeCell ref="J303:K303"/>
    <mergeCell ref="L303:M303"/>
    <mergeCell ref="C304:E304"/>
    <mergeCell ref="G304:I304"/>
    <mergeCell ref="J304:K304"/>
    <mergeCell ref="L304:M304"/>
    <mergeCell ref="C305:E305"/>
    <mergeCell ref="G305:I305"/>
    <mergeCell ref="J305:K305"/>
    <mergeCell ref="L305:M305"/>
    <mergeCell ref="C306:E306"/>
    <mergeCell ref="G306:I306"/>
    <mergeCell ref="J306:K306"/>
    <mergeCell ref="L306:M306"/>
    <mergeCell ref="C307:E307"/>
    <mergeCell ref="G307:I307"/>
    <mergeCell ref="J307:K307"/>
    <mergeCell ref="L307:M307"/>
    <mergeCell ref="C308:E308"/>
    <mergeCell ref="G308:I308"/>
    <mergeCell ref="J308:K308"/>
    <mergeCell ref="L308:M308"/>
    <mergeCell ref="C309:E309"/>
    <mergeCell ref="G309:I309"/>
    <mergeCell ref="J309:K309"/>
    <mergeCell ref="L309:M309"/>
    <mergeCell ref="C310:E310"/>
    <mergeCell ref="G310:I310"/>
    <mergeCell ref="J310:K310"/>
    <mergeCell ref="L310:M310"/>
    <mergeCell ref="C311:E311"/>
    <mergeCell ref="G311:I311"/>
    <mergeCell ref="J311:K311"/>
    <mergeCell ref="L311:M311"/>
    <mergeCell ref="C312:E312"/>
    <mergeCell ref="G312:I312"/>
    <mergeCell ref="J312:K312"/>
    <mergeCell ref="L312:M312"/>
    <mergeCell ref="C313:E313"/>
    <mergeCell ref="G313:I313"/>
    <mergeCell ref="J313:K313"/>
    <mergeCell ref="L313:M313"/>
    <mergeCell ref="C314:E314"/>
    <mergeCell ref="G314:I314"/>
    <mergeCell ref="J314:K314"/>
    <mergeCell ref="L314:M314"/>
    <mergeCell ref="C315:E315"/>
    <mergeCell ref="G315:I315"/>
    <mergeCell ref="J315:K315"/>
    <mergeCell ref="L315:M315"/>
    <mergeCell ref="C316:E316"/>
    <mergeCell ref="G316:I316"/>
    <mergeCell ref="J316:K316"/>
    <mergeCell ref="L316:M316"/>
    <mergeCell ref="C317:E317"/>
    <mergeCell ref="G317:I317"/>
    <mergeCell ref="J317:K317"/>
    <mergeCell ref="L317:M317"/>
    <mergeCell ref="C318:E318"/>
    <mergeCell ref="G318:I318"/>
    <mergeCell ref="J318:K318"/>
    <mergeCell ref="L318:M318"/>
    <mergeCell ref="C319:E319"/>
    <mergeCell ref="G319:I319"/>
    <mergeCell ref="J319:K319"/>
    <mergeCell ref="L319:M319"/>
    <mergeCell ref="C320:E320"/>
    <mergeCell ref="G320:I320"/>
    <mergeCell ref="J320:K320"/>
    <mergeCell ref="L320:M320"/>
    <mergeCell ref="C321:E321"/>
    <mergeCell ref="G321:I321"/>
    <mergeCell ref="J321:K321"/>
    <mergeCell ref="L321:M321"/>
    <mergeCell ref="C322:E322"/>
    <mergeCell ref="G322:I322"/>
    <mergeCell ref="J322:K322"/>
    <mergeCell ref="L322:M322"/>
    <mergeCell ref="C323:E323"/>
    <mergeCell ref="G323:I323"/>
    <mergeCell ref="J323:K323"/>
    <mergeCell ref="L323:M323"/>
    <mergeCell ref="C324:E324"/>
    <mergeCell ref="G324:I324"/>
    <mergeCell ref="J324:K324"/>
    <mergeCell ref="L324:M324"/>
    <mergeCell ref="C325:E325"/>
    <mergeCell ref="G325:I325"/>
    <mergeCell ref="J325:K325"/>
    <mergeCell ref="L325:M325"/>
    <mergeCell ref="C326:E326"/>
    <mergeCell ref="G326:I326"/>
    <mergeCell ref="J326:K326"/>
    <mergeCell ref="L326:M326"/>
    <mergeCell ref="C327:E327"/>
    <mergeCell ref="G327:I327"/>
    <mergeCell ref="J327:K327"/>
    <mergeCell ref="L327:M327"/>
    <mergeCell ref="C328:E328"/>
    <mergeCell ref="G328:I328"/>
    <mergeCell ref="J328:K328"/>
    <mergeCell ref="L328:M328"/>
    <mergeCell ref="C329:E329"/>
    <mergeCell ref="G329:I329"/>
    <mergeCell ref="J329:K329"/>
    <mergeCell ref="L329:M329"/>
    <mergeCell ref="C330:E330"/>
    <mergeCell ref="G330:I330"/>
    <mergeCell ref="J330:K330"/>
    <mergeCell ref="L330:M330"/>
    <mergeCell ref="C331:E331"/>
    <mergeCell ref="G331:I331"/>
    <mergeCell ref="J331:K331"/>
    <mergeCell ref="L331:M331"/>
    <mergeCell ref="C332:E332"/>
    <mergeCell ref="G332:I332"/>
    <mergeCell ref="J332:K332"/>
    <mergeCell ref="L332:M332"/>
    <mergeCell ref="C333:E333"/>
    <mergeCell ref="G333:I333"/>
    <mergeCell ref="J333:K333"/>
    <mergeCell ref="L333:M333"/>
    <mergeCell ref="C334:E334"/>
    <mergeCell ref="G334:I334"/>
    <mergeCell ref="J334:K334"/>
    <mergeCell ref="L334:M334"/>
    <mergeCell ref="C335:E335"/>
    <mergeCell ref="G335:I335"/>
    <mergeCell ref="J335:K335"/>
    <mergeCell ref="L335:M335"/>
    <mergeCell ref="C336:E336"/>
    <mergeCell ref="G336:I336"/>
    <mergeCell ref="J336:K336"/>
    <mergeCell ref="L336:M336"/>
    <mergeCell ref="C337:E337"/>
    <mergeCell ref="G337:I337"/>
    <mergeCell ref="J337:K337"/>
    <mergeCell ref="L337:M337"/>
    <mergeCell ref="C338:E338"/>
    <mergeCell ref="G338:I338"/>
    <mergeCell ref="J338:K338"/>
    <mergeCell ref="L338:M338"/>
    <mergeCell ref="C339:E339"/>
    <mergeCell ref="G339:I339"/>
    <mergeCell ref="J339:K339"/>
    <mergeCell ref="L339:M339"/>
    <mergeCell ref="C340:E340"/>
    <mergeCell ref="G340:I340"/>
    <mergeCell ref="J340:K340"/>
    <mergeCell ref="L340:M340"/>
    <mergeCell ref="C341:E341"/>
    <mergeCell ref="G341:I341"/>
    <mergeCell ref="J341:K341"/>
    <mergeCell ref="L341:M341"/>
    <mergeCell ref="C342:E342"/>
    <mergeCell ref="G342:I342"/>
    <mergeCell ref="J342:K342"/>
    <mergeCell ref="L342:M342"/>
    <mergeCell ref="C343:E343"/>
    <mergeCell ref="G343:I343"/>
    <mergeCell ref="J343:K343"/>
    <mergeCell ref="L343:M343"/>
    <mergeCell ref="C344:E344"/>
    <mergeCell ref="G344:I344"/>
    <mergeCell ref="J344:K344"/>
    <mergeCell ref="L344:M344"/>
    <mergeCell ref="C345:E345"/>
    <mergeCell ref="G345:I345"/>
    <mergeCell ref="J345:K345"/>
    <mergeCell ref="L345:M345"/>
    <mergeCell ref="C346:E346"/>
    <mergeCell ref="G346:I346"/>
    <mergeCell ref="J346:K346"/>
    <mergeCell ref="L346:M346"/>
    <mergeCell ref="C347:E347"/>
    <mergeCell ref="G347:I347"/>
    <mergeCell ref="J347:K347"/>
    <mergeCell ref="L347:M347"/>
    <mergeCell ref="C348:E348"/>
    <mergeCell ref="G348:I348"/>
    <mergeCell ref="J348:K348"/>
    <mergeCell ref="L348:M348"/>
    <mergeCell ref="C349:E349"/>
    <mergeCell ref="G349:I349"/>
    <mergeCell ref="J349:K349"/>
    <mergeCell ref="L349:M349"/>
    <mergeCell ref="C350:E350"/>
    <mergeCell ref="G350:I350"/>
    <mergeCell ref="J350:K350"/>
    <mergeCell ref="L350:M350"/>
    <mergeCell ref="C351:E351"/>
    <mergeCell ref="G351:I351"/>
    <mergeCell ref="J351:K351"/>
    <mergeCell ref="L351:M351"/>
    <mergeCell ref="C352:E352"/>
    <mergeCell ref="G352:I352"/>
    <mergeCell ref="J352:K352"/>
    <mergeCell ref="L352:M352"/>
    <mergeCell ref="C353:E353"/>
    <mergeCell ref="G353:I353"/>
    <mergeCell ref="J353:K353"/>
    <mergeCell ref="L353:M353"/>
    <mergeCell ref="C354:E354"/>
    <mergeCell ref="G354:I354"/>
    <mergeCell ref="J354:K354"/>
    <mergeCell ref="L354:M354"/>
    <mergeCell ref="C355:E355"/>
    <mergeCell ref="G355:I355"/>
    <mergeCell ref="J355:K355"/>
    <mergeCell ref="L355:M355"/>
    <mergeCell ref="C356:E356"/>
    <mergeCell ref="G356:I356"/>
    <mergeCell ref="J356:K356"/>
    <mergeCell ref="L356:M356"/>
    <mergeCell ref="C357:E357"/>
    <mergeCell ref="G357:I357"/>
    <mergeCell ref="J357:K357"/>
    <mergeCell ref="L357:M357"/>
    <mergeCell ref="C358:E358"/>
    <mergeCell ref="G358:I358"/>
    <mergeCell ref="J358:K358"/>
    <mergeCell ref="L358:M358"/>
    <mergeCell ref="C359:E359"/>
    <mergeCell ref="G359:I359"/>
    <mergeCell ref="J359:K359"/>
    <mergeCell ref="L359:M359"/>
    <mergeCell ref="C360:E360"/>
    <mergeCell ref="G360:I360"/>
    <mergeCell ref="J360:K360"/>
    <mergeCell ref="L360:M360"/>
    <mergeCell ref="C361:E361"/>
    <mergeCell ref="G361:I361"/>
    <mergeCell ref="J361:K361"/>
    <mergeCell ref="L361:M361"/>
    <mergeCell ref="C362:E362"/>
    <mergeCell ref="G362:I362"/>
    <mergeCell ref="J362:K362"/>
    <mergeCell ref="L362:M362"/>
    <mergeCell ref="C363:E363"/>
    <mergeCell ref="G363:I363"/>
    <mergeCell ref="J363:K363"/>
    <mergeCell ref="L363:M363"/>
    <mergeCell ref="C364:E364"/>
    <mergeCell ref="G364:I364"/>
    <mergeCell ref="J364:K364"/>
    <mergeCell ref="L364:M364"/>
    <mergeCell ref="C365:E365"/>
    <mergeCell ref="G365:I365"/>
    <mergeCell ref="J365:K365"/>
    <mergeCell ref="L365:M365"/>
    <mergeCell ref="C366:E366"/>
    <mergeCell ref="G366:I366"/>
    <mergeCell ref="J366:K366"/>
    <mergeCell ref="L366:M366"/>
    <mergeCell ref="C367:E367"/>
    <mergeCell ref="G367:I367"/>
    <mergeCell ref="J367:K367"/>
    <mergeCell ref="L367:M367"/>
    <mergeCell ref="C368:E368"/>
    <mergeCell ref="G368:I368"/>
    <mergeCell ref="J368:K368"/>
    <mergeCell ref="L368:M368"/>
    <mergeCell ref="C369:E369"/>
    <mergeCell ref="G369:I369"/>
    <mergeCell ref="J369:K369"/>
    <mergeCell ref="L369:M369"/>
    <mergeCell ref="C370:E370"/>
    <mergeCell ref="G370:I370"/>
    <mergeCell ref="J370:K370"/>
    <mergeCell ref="L370:M370"/>
    <mergeCell ref="C371:E371"/>
    <mergeCell ref="G371:I371"/>
    <mergeCell ref="J371:K371"/>
    <mergeCell ref="L371:M371"/>
    <mergeCell ref="C372:E372"/>
    <mergeCell ref="G372:I372"/>
    <mergeCell ref="J372:K372"/>
    <mergeCell ref="L372:M372"/>
    <mergeCell ref="C373:E373"/>
    <mergeCell ref="G373:I373"/>
    <mergeCell ref="J373:K373"/>
    <mergeCell ref="L373:M373"/>
    <mergeCell ref="C374:E374"/>
    <mergeCell ref="G374:I374"/>
    <mergeCell ref="J374:K374"/>
    <mergeCell ref="L374:M374"/>
    <mergeCell ref="C375:E375"/>
    <mergeCell ref="G375:I375"/>
    <mergeCell ref="J375:K375"/>
    <mergeCell ref="L375:M375"/>
    <mergeCell ref="C376:E376"/>
    <mergeCell ref="G376:I376"/>
    <mergeCell ref="J376:K376"/>
    <mergeCell ref="L376:M376"/>
    <mergeCell ref="C377:E377"/>
    <mergeCell ref="G377:I377"/>
    <mergeCell ref="J377:K377"/>
    <mergeCell ref="L377:M377"/>
    <mergeCell ref="C378:E378"/>
    <mergeCell ref="G378:I378"/>
    <mergeCell ref="J378:K378"/>
    <mergeCell ref="L378:M378"/>
    <mergeCell ref="C379:E379"/>
    <mergeCell ref="G379:I379"/>
    <mergeCell ref="J379:K379"/>
    <mergeCell ref="L379:M379"/>
    <mergeCell ref="C380:E380"/>
    <mergeCell ref="G380:I380"/>
    <mergeCell ref="J380:K380"/>
    <mergeCell ref="L380:M380"/>
    <mergeCell ref="C381:E381"/>
    <mergeCell ref="G381:I381"/>
    <mergeCell ref="J381:K381"/>
    <mergeCell ref="L381:M381"/>
    <mergeCell ref="C382:E382"/>
    <mergeCell ref="G382:I382"/>
    <mergeCell ref="J382:K382"/>
    <mergeCell ref="L382:M382"/>
    <mergeCell ref="C383:E383"/>
    <mergeCell ref="G383:I383"/>
    <mergeCell ref="J383:K383"/>
    <mergeCell ref="L383:M383"/>
    <mergeCell ref="C384:E384"/>
    <mergeCell ref="G384:I384"/>
    <mergeCell ref="J384:K384"/>
    <mergeCell ref="L384:M384"/>
    <mergeCell ref="C385:E385"/>
    <mergeCell ref="G385:I385"/>
    <mergeCell ref="J385:K385"/>
    <mergeCell ref="L385:M385"/>
    <mergeCell ref="C386:E386"/>
    <mergeCell ref="G386:I386"/>
    <mergeCell ref="J386:K386"/>
    <mergeCell ref="L386:M386"/>
    <mergeCell ref="C387:E387"/>
    <mergeCell ref="G387:I387"/>
    <mergeCell ref="J387:K387"/>
    <mergeCell ref="L387:M387"/>
    <mergeCell ref="C388:E388"/>
    <mergeCell ref="G388:I388"/>
    <mergeCell ref="J388:K388"/>
    <mergeCell ref="L388:M388"/>
    <mergeCell ref="C389:E389"/>
    <mergeCell ref="G389:I389"/>
    <mergeCell ref="J389:K389"/>
    <mergeCell ref="L389:M389"/>
    <mergeCell ref="C390:E390"/>
    <mergeCell ref="G390:I390"/>
    <mergeCell ref="J390:K390"/>
    <mergeCell ref="L390:M390"/>
    <mergeCell ref="C391:E391"/>
    <mergeCell ref="G391:I391"/>
    <mergeCell ref="J391:K391"/>
    <mergeCell ref="L391:M391"/>
    <mergeCell ref="C392:E392"/>
    <mergeCell ref="G392:I392"/>
    <mergeCell ref="J392:K392"/>
    <mergeCell ref="L392:M392"/>
    <mergeCell ref="C393:E393"/>
    <mergeCell ref="G393:I393"/>
    <mergeCell ref="J393:K393"/>
    <mergeCell ref="L393:M393"/>
    <mergeCell ref="C394:E394"/>
    <mergeCell ref="G394:I394"/>
    <mergeCell ref="J394:K394"/>
    <mergeCell ref="L394:M394"/>
    <mergeCell ref="C395:E395"/>
    <mergeCell ref="G395:I395"/>
    <mergeCell ref="J395:K395"/>
    <mergeCell ref="L395:M395"/>
    <mergeCell ref="C396:E396"/>
    <mergeCell ref="G396:I396"/>
    <mergeCell ref="J396:K396"/>
    <mergeCell ref="L396:M396"/>
    <mergeCell ref="C397:E397"/>
    <mergeCell ref="G397:I397"/>
    <mergeCell ref="J397:K397"/>
    <mergeCell ref="L397:M397"/>
    <mergeCell ref="C398:E398"/>
    <mergeCell ref="G398:I398"/>
    <mergeCell ref="J398:K398"/>
    <mergeCell ref="L398:M398"/>
    <mergeCell ref="C399:E399"/>
    <mergeCell ref="G399:I399"/>
    <mergeCell ref="J399:K399"/>
    <mergeCell ref="L399:M399"/>
    <mergeCell ref="C400:E400"/>
    <mergeCell ref="G400:I400"/>
    <mergeCell ref="J400:K400"/>
    <mergeCell ref="L400:M400"/>
    <mergeCell ref="C401:E401"/>
    <mergeCell ref="G401:I401"/>
    <mergeCell ref="J401:K401"/>
    <mergeCell ref="L401:M401"/>
    <mergeCell ref="C402:E402"/>
    <mergeCell ref="G402:I402"/>
    <mergeCell ref="J402:K402"/>
    <mergeCell ref="L402:M402"/>
    <mergeCell ref="C403:E403"/>
    <mergeCell ref="G403:I403"/>
    <mergeCell ref="J403:K403"/>
    <mergeCell ref="L403:M403"/>
    <mergeCell ref="C404:E404"/>
    <mergeCell ref="G404:I404"/>
    <mergeCell ref="J404:K404"/>
    <mergeCell ref="L404:M404"/>
    <mergeCell ref="C405:E405"/>
    <mergeCell ref="G405:I405"/>
    <mergeCell ref="J405:K405"/>
    <mergeCell ref="L405:M405"/>
    <mergeCell ref="C406:E406"/>
    <mergeCell ref="G406:I406"/>
    <mergeCell ref="J406:K406"/>
    <mergeCell ref="L406:M406"/>
    <mergeCell ref="C407:E407"/>
    <mergeCell ref="G407:I407"/>
    <mergeCell ref="J407:K407"/>
    <mergeCell ref="L407:M407"/>
    <mergeCell ref="C408:E408"/>
    <mergeCell ref="G408:I408"/>
    <mergeCell ref="J408:K408"/>
    <mergeCell ref="L408:M408"/>
    <mergeCell ref="C409:E409"/>
    <mergeCell ref="G409:I409"/>
    <mergeCell ref="J409:K409"/>
    <mergeCell ref="L409:M409"/>
    <mergeCell ref="C410:E410"/>
    <mergeCell ref="G410:I410"/>
    <mergeCell ref="J410:K410"/>
    <mergeCell ref="L410:M410"/>
    <mergeCell ref="C411:E411"/>
    <mergeCell ref="G411:I411"/>
    <mergeCell ref="J411:K411"/>
    <mergeCell ref="L411:M411"/>
    <mergeCell ref="C412:E412"/>
    <mergeCell ref="G412:I412"/>
    <mergeCell ref="J412:K412"/>
    <mergeCell ref="L412:M412"/>
    <mergeCell ref="C413:E413"/>
    <mergeCell ref="G413:I413"/>
    <mergeCell ref="J413:K413"/>
    <mergeCell ref="L413:M413"/>
    <mergeCell ref="C414:E414"/>
    <mergeCell ref="G414:I414"/>
    <mergeCell ref="J414:K414"/>
    <mergeCell ref="L414:M414"/>
    <mergeCell ref="C415:E415"/>
    <mergeCell ref="G415:I415"/>
    <mergeCell ref="J415:K415"/>
    <mergeCell ref="L415:M415"/>
    <mergeCell ref="C416:E416"/>
    <mergeCell ref="G416:I416"/>
    <mergeCell ref="J416:K416"/>
    <mergeCell ref="L416:M416"/>
    <mergeCell ref="C417:E417"/>
    <mergeCell ref="G417:I417"/>
    <mergeCell ref="J417:K417"/>
    <mergeCell ref="L417:M417"/>
    <mergeCell ref="C418:E418"/>
    <mergeCell ref="G418:I418"/>
    <mergeCell ref="J418:K418"/>
    <mergeCell ref="L418:M418"/>
    <mergeCell ref="C419:E419"/>
    <mergeCell ref="G419:I419"/>
    <mergeCell ref="J419:K419"/>
    <mergeCell ref="L419:M419"/>
    <mergeCell ref="C420:E420"/>
    <mergeCell ref="G420:I420"/>
    <mergeCell ref="J420:K420"/>
    <mergeCell ref="L420:M420"/>
    <mergeCell ref="C421:E421"/>
    <mergeCell ref="G421:I421"/>
    <mergeCell ref="J421:K421"/>
    <mergeCell ref="L421:M421"/>
    <mergeCell ref="C422:E422"/>
    <mergeCell ref="G422:I422"/>
    <mergeCell ref="J422:K422"/>
    <mergeCell ref="L422:M422"/>
    <mergeCell ref="C423:E423"/>
    <mergeCell ref="G423:I423"/>
    <mergeCell ref="J423:K423"/>
    <mergeCell ref="L423:M423"/>
    <mergeCell ref="C424:E424"/>
    <mergeCell ref="G424:I424"/>
    <mergeCell ref="J424:K424"/>
    <mergeCell ref="L424:M424"/>
    <mergeCell ref="C425:E425"/>
    <mergeCell ref="G425:I425"/>
    <mergeCell ref="J425:K425"/>
    <mergeCell ref="L425:M425"/>
    <mergeCell ref="C426:E426"/>
    <mergeCell ref="G426:I426"/>
    <mergeCell ref="J426:K426"/>
    <mergeCell ref="L426:M426"/>
    <mergeCell ref="C427:E427"/>
    <mergeCell ref="G427:I427"/>
    <mergeCell ref="J427:K427"/>
    <mergeCell ref="L427:M427"/>
    <mergeCell ref="C428:E428"/>
    <mergeCell ref="G428:I428"/>
    <mergeCell ref="J428:K428"/>
    <mergeCell ref="L428:M428"/>
    <mergeCell ref="C429:E429"/>
    <mergeCell ref="G429:I429"/>
    <mergeCell ref="J429:K429"/>
    <mergeCell ref="L429:M429"/>
    <mergeCell ref="C430:E430"/>
    <mergeCell ref="G430:I430"/>
    <mergeCell ref="J430:K430"/>
    <mergeCell ref="L430:M430"/>
    <mergeCell ref="C431:E431"/>
    <mergeCell ref="G431:I431"/>
    <mergeCell ref="J431:K431"/>
    <mergeCell ref="L431:M431"/>
    <mergeCell ref="C432:E432"/>
    <mergeCell ref="G432:I432"/>
    <mergeCell ref="J432:K432"/>
    <mergeCell ref="L432:M432"/>
    <mergeCell ref="C433:E433"/>
    <mergeCell ref="G433:I433"/>
    <mergeCell ref="J433:K433"/>
    <mergeCell ref="L433:M433"/>
    <mergeCell ref="C434:E434"/>
    <mergeCell ref="G434:I434"/>
    <mergeCell ref="J434:K434"/>
    <mergeCell ref="L434:M434"/>
    <mergeCell ref="C435:E435"/>
    <mergeCell ref="G435:I435"/>
    <mergeCell ref="J435:K435"/>
    <mergeCell ref="L435:M435"/>
    <mergeCell ref="C436:E436"/>
    <mergeCell ref="G436:I436"/>
    <mergeCell ref="J436:K436"/>
    <mergeCell ref="L436:M436"/>
    <mergeCell ref="C437:E437"/>
    <mergeCell ref="G437:I437"/>
    <mergeCell ref="J437:K437"/>
    <mergeCell ref="L437:M437"/>
    <mergeCell ref="C438:E438"/>
    <mergeCell ref="G438:I438"/>
    <mergeCell ref="J438:K438"/>
    <mergeCell ref="L438:M438"/>
    <mergeCell ref="C439:E439"/>
    <mergeCell ref="G439:I439"/>
    <mergeCell ref="J439:K439"/>
    <mergeCell ref="L439:M439"/>
    <mergeCell ref="C440:E440"/>
    <mergeCell ref="G440:I440"/>
    <mergeCell ref="J440:K440"/>
    <mergeCell ref="L440:M440"/>
    <mergeCell ref="C441:E441"/>
    <mergeCell ref="G441:I441"/>
    <mergeCell ref="J441:K441"/>
    <mergeCell ref="L441:M441"/>
    <mergeCell ref="C442:E442"/>
    <mergeCell ref="G442:I442"/>
    <mergeCell ref="J442:K442"/>
    <mergeCell ref="L442:M442"/>
    <mergeCell ref="C443:E443"/>
    <mergeCell ref="G443:I443"/>
    <mergeCell ref="J443:K443"/>
    <mergeCell ref="L443:M443"/>
    <mergeCell ref="C444:E444"/>
    <mergeCell ref="G444:I444"/>
    <mergeCell ref="J444:K444"/>
    <mergeCell ref="L444:M444"/>
    <mergeCell ref="C445:E445"/>
    <mergeCell ref="G445:I445"/>
    <mergeCell ref="J445:K445"/>
    <mergeCell ref="L445:M445"/>
    <mergeCell ref="C446:E446"/>
    <mergeCell ref="G446:I446"/>
    <mergeCell ref="J446:K446"/>
    <mergeCell ref="L446:M446"/>
    <mergeCell ref="C447:E447"/>
    <mergeCell ref="G447:I447"/>
    <mergeCell ref="J447:K447"/>
    <mergeCell ref="L447:M447"/>
    <mergeCell ref="C448:E448"/>
    <mergeCell ref="G448:I448"/>
    <mergeCell ref="J448:K448"/>
    <mergeCell ref="L448:M448"/>
    <mergeCell ref="C449:E449"/>
    <mergeCell ref="G449:I449"/>
    <mergeCell ref="J449:K449"/>
    <mergeCell ref="L449:M449"/>
    <mergeCell ref="C450:E450"/>
    <mergeCell ref="G450:I450"/>
    <mergeCell ref="J450:K450"/>
    <mergeCell ref="L450:M450"/>
    <mergeCell ref="C451:E451"/>
    <mergeCell ref="G451:I451"/>
    <mergeCell ref="J451:K451"/>
    <mergeCell ref="L451:M451"/>
    <mergeCell ref="C452:E452"/>
    <mergeCell ref="G452:I452"/>
    <mergeCell ref="J452:K452"/>
    <mergeCell ref="L452:M452"/>
    <mergeCell ref="C453:E453"/>
    <mergeCell ref="G453:I453"/>
    <mergeCell ref="J453:K453"/>
    <mergeCell ref="L453:M453"/>
    <mergeCell ref="C454:E454"/>
    <mergeCell ref="G454:I454"/>
    <mergeCell ref="J454:K454"/>
    <mergeCell ref="L454:M454"/>
    <mergeCell ref="C455:E455"/>
    <mergeCell ref="G455:I455"/>
    <mergeCell ref="J455:K455"/>
    <mergeCell ref="L455:M455"/>
    <mergeCell ref="C456:E456"/>
    <mergeCell ref="G456:I456"/>
    <mergeCell ref="J456:K456"/>
    <mergeCell ref="L456:M456"/>
    <mergeCell ref="C457:E457"/>
    <mergeCell ref="G457:I457"/>
    <mergeCell ref="J457:K457"/>
    <mergeCell ref="L457:M457"/>
    <mergeCell ref="C458:E458"/>
    <mergeCell ref="G458:I458"/>
    <mergeCell ref="J458:K458"/>
    <mergeCell ref="L458:M458"/>
    <mergeCell ref="C459:E459"/>
    <mergeCell ref="G459:I459"/>
    <mergeCell ref="J459:K459"/>
    <mergeCell ref="L459:M459"/>
    <mergeCell ref="C460:E460"/>
    <mergeCell ref="G460:I460"/>
    <mergeCell ref="J460:K460"/>
    <mergeCell ref="L460:M460"/>
    <mergeCell ref="C461:E461"/>
    <mergeCell ref="G461:I461"/>
    <mergeCell ref="J461:K461"/>
    <mergeCell ref="L461:M461"/>
    <mergeCell ref="C462:E462"/>
    <mergeCell ref="G462:I462"/>
    <mergeCell ref="J462:K462"/>
    <mergeCell ref="L462:M462"/>
    <mergeCell ref="C463:E463"/>
    <mergeCell ref="G463:I463"/>
    <mergeCell ref="J463:K463"/>
    <mergeCell ref="L463:M463"/>
    <mergeCell ref="C464:E464"/>
    <mergeCell ref="G464:I464"/>
    <mergeCell ref="J464:K464"/>
    <mergeCell ref="L464:M464"/>
    <mergeCell ref="C465:E465"/>
    <mergeCell ref="G465:I465"/>
    <mergeCell ref="J465:K465"/>
    <mergeCell ref="L465:M465"/>
    <mergeCell ref="C466:E466"/>
    <mergeCell ref="G466:I466"/>
    <mergeCell ref="J466:K466"/>
    <mergeCell ref="L466:M466"/>
    <mergeCell ref="C467:E467"/>
    <mergeCell ref="G467:I467"/>
    <mergeCell ref="J467:K467"/>
    <mergeCell ref="L467:M467"/>
    <mergeCell ref="C468:E468"/>
    <mergeCell ref="G468:I468"/>
    <mergeCell ref="J468:K468"/>
    <mergeCell ref="L468:M468"/>
    <mergeCell ref="C469:E469"/>
    <mergeCell ref="G469:I469"/>
    <mergeCell ref="J469:K469"/>
    <mergeCell ref="L469:M469"/>
    <mergeCell ref="C470:E470"/>
    <mergeCell ref="G470:I470"/>
    <mergeCell ref="J470:K470"/>
    <mergeCell ref="L470:M470"/>
    <mergeCell ref="C471:E471"/>
    <mergeCell ref="G471:I471"/>
    <mergeCell ref="J471:K471"/>
    <mergeCell ref="L471:M471"/>
    <mergeCell ref="C472:E472"/>
    <mergeCell ref="G472:I472"/>
    <mergeCell ref="J472:K472"/>
    <mergeCell ref="L472:M472"/>
    <mergeCell ref="C473:E473"/>
    <mergeCell ref="G473:I473"/>
    <mergeCell ref="J473:K473"/>
    <mergeCell ref="L473:M473"/>
    <mergeCell ref="C474:E474"/>
    <mergeCell ref="G474:I474"/>
    <mergeCell ref="J474:K474"/>
    <mergeCell ref="L474:M474"/>
    <mergeCell ref="C475:E475"/>
    <mergeCell ref="G475:I475"/>
    <mergeCell ref="J475:K475"/>
    <mergeCell ref="L475:M475"/>
    <mergeCell ref="C476:E476"/>
    <mergeCell ref="G476:I476"/>
    <mergeCell ref="J476:K476"/>
    <mergeCell ref="L476:M476"/>
    <mergeCell ref="C477:E477"/>
    <mergeCell ref="G477:I477"/>
    <mergeCell ref="J477:K477"/>
    <mergeCell ref="L477:M477"/>
    <mergeCell ref="C478:E478"/>
    <mergeCell ref="G478:I478"/>
    <mergeCell ref="J478:K478"/>
    <mergeCell ref="L478:M478"/>
    <mergeCell ref="C479:E479"/>
    <mergeCell ref="G479:I479"/>
    <mergeCell ref="J479:K479"/>
    <mergeCell ref="L479:M479"/>
    <mergeCell ref="C480:E480"/>
    <mergeCell ref="G480:I480"/>
    <mergeCell ref="J480:K480"/>
    <mergeCell ref="L480:M480"/>
    <mergeCell ref="C481:E481"/>
    <mergeCell ref="G481:I481"/>
    <mergeCell ref="J481:K481"/>
    <mergeCell ref="L481:M481"/>
    <mergeCell ref="C482:E482"/>
    <mergeCell ref="G482:I482"/>
    <mergeCell ref="J482:K482"/>
    <mergeCell ref="L482:M482"/>
    <mergeCell ref="C483:E483"/>
    <mergeCell ref="G483:I483"/>
    <mergeCell ref="J483:K483"/>
    <mergeCell ref="L483:M483"/>
    <mergeCell ref="C484:E484"/>
    <mergeCell ref="G484:I484"/>
    <mergeCell ref="J484:K484"/>
    <mergeCell ref="L484:M484"/>
    <mergeCell ref="C485:E485"/>
    <mergeCell ref="G485:I485"/>
    <mergeCell ref="J485:K485"/>
    <mergeCell ref="L485:M485"/>
    <mergeCell ref="C486:E486"/>
    <mergeCell ref="G486:I486"/>
    <mergeCell ref="J486:K486"/>
    <mergeCell ref="L486:M486"/>
    <mergeCell ref="C487:E487"/>
    <mergeCell ref="G487:I487"/>
    <mergeCell ref="J487:K487"/>
    <mergeCell ref="L487:M487"/>
    <mergeCell ref="C488:E488"/>
    <mergeCell ref="G488:I488"/>
    <mergeCell ref="J488:K488"/>
    <mergeCell ref="L488:M488"/>
    <mergeCell ref="C489:E489"/>
    <mergeCell ref="G489:I489"/>
    <mergeCell ref="J489:K489"/>
    <mergeCell ref="L489:M489"/>
    <mergeCell ref="C490:E490"/>
    <mergeCell ref="G490:I490"/>
    <mergeCell ref="J490:K490"/>
    <mergeCell ref="L490:M490"/>
    <mergeCell ref="C491:E491"/>
    <mergeCell ref="G491:I491"/>
    <mergeCell ref="J491:K491"/>
    <mergeCell ref="L491:M491"/>
    <mergeCell ref="C492:E492"/>
    <mergeCell ref="G492:I492"/>
    <mergeCell ref="J492:K492"/>
    <mergeCell ref="L492:M492"/>
    <mergeCell ref="C493:E493"/>
    <mergeCell ref="G493:I493"/>
    <mergeCell ref="J493:K493"/>
    <mergeCell ref="L493:M493"/>
    <mergeCell ref="C494:E494"/>
    <mergeCell ref="G494:I494"/>
    <mergeCell ref="J494:K494"/>
    <mergeCell ref="L494:M494"/>
    <mergeCell ref="C495:E495"/>
    <mergeCell ref="G495:I495"/>
    <mergeCell ref="J495:K495"/>
    <mergeCell ref="L495:M495"/>
    <mergeCell ref="C496:E496"/>
    <mergeCell ref="G496:I496"/>
    <mergeCell ref="J496:K496"/>
    <mergeCell ref="L496:M496"/>
    <mergeCell ref="C497:E497"/>
    <mergeCell ref="G497:I497"/>
    <mergeCell ref="J497:K497"/>
    <mergeCell ref="L497:M497"/>
    <mergeCell ref="C498:E498"/>
    <mergeCell ref="G498:I498"/>
    <mergeCell ref="J498:K498"/>
    <mergeCell ref="L498:M498"/>
    <mergeCell ref="C499:E499"/>
    <mergeCell ref="G499:I499"/>
    <mergeCell ref="J499:K499"/>
    <mergeCell ref="L499:M499"/>
    <mergeCell ref="C500:E500"/>
    <mergeCell ref="G500:I500"/>
    <mergeCell ref="J500:K500"/>
    <mergeCell ref="L500:M500"/>
    <mergeCell ref="C501:E501"/>
    <mergeCell ref="G501:I501"/>
    <mergeCell ref="J501:K501"/>
    <mergeCell ref="L501:M501"/>
    <mergeCell ref="C502:E502"/>
    <mergeCell ref="G502:I502"/>
    <mergeCell ref="J502:K502"/>
    <mergeCell ref="L502:M502"/>
    <mergeCell ref="C503:E503"/>
    <mergeCell ref="G503:I503"/>
    <mergeCell ref="J503:K503"/>
    <mergeCell ref="L503:M503"/>
    <mergeCell ref="C504:E504"/>
    <mergeCell ref="G504:I504"/>
    <mergeCell ref="J504:K504"/>
    <mergeCell ref="L504:M504"/>
    <mergeCell ref="C505:E505"/>
    <mergeCell ref="G505:I505"/>
    <mergeCell ref="J505:K505"/>
    <mergeCell ref="L505:M505"/>
    <mergeCell ref="C506:E506"/>
    <mergeCell ref="G506:I506"/>
    <mergeCell ref="J506:K506"/>
    <mergeCell ref="L506:M506"/>
    <mergeCell ref="C507:E507"/>
    <mergeCell ref="G507:I507"/>
    <mergeCell ref="J507:K507"/>
    <mergeCell ref="L507:M507"/>
    <mergeCell ref="C508:E508"/>
    <mergeCell ref="G508:I508"/>
    <mergeCell ref="J508:K508"/>
    <mergeCell ref="L508:M508"/>
    <mergeCell ref="C509:E509"/>
    <mergeCell ref="G509:I509"/>
    <mergeCell ref="J509:K509"/>
    <mergeCell ref="L509:M509"/>
    <mergeCell ref="C510:E510"/>
    <mergeCell ref="G510:I510"/>
    <mergeCell ref="J510:K510"/>
    <mergeCell ref="L510:M510"/>
    <mergeCell ref="C511:E511"/>
    <mergeCell ref="G511:I511"/>
    <mergeCell ref="J511:K511"/>
    <mergeCell ref="L511:M511"/>
    <mergeCell ref="C512:E512"/>
    <mergeCell ref="G512:I512"/>
    <mergeCell ref="J512:K512"/>
    <mergeCell ref="L512:M512"/>
    <mergeCell ref="C513:E513"/>
    <mergeCell ref="G513:I513"/>
    <mergeCell ref="J513:K513"/>
    <mergeCell ref="L513:M513"/>
    <mergeCell ref="C514:E514"/>
    <mergeCell ref="G514:I514"/>
    <mergeCell ref="J514:K514"/>
    <mergeCell ref="L514:M514"/>
    <mergeCell ref="C515:E515"/>
    <mergeCell ref="G515:I515"/>
    <mergeCell ref="J515:K515"/>
    <mergeCell ref="L515:M515"/>
    <mergeCell ref="C516:E516"/>
    <mergeCell ref="G516:I516"/>
    <mergeCell ref="J516:K516"/>
    <mergeCell ref="L516:M516"/>
    <mergeCell ref="C517:E517"/>
    <mergeCell ref="G517:I517"/>
    <mergeCell ref="J517:K517"/>
    <mergeCell ref="L517:M517"/>
    <mergeCell ref="C518:E518"/>
    <mergeCell ref="G518:I518"/>
    <mergeCell ref="J518:K518"/>
    <mergeCell ref="L518:M518"/>
    <mergeCell ref="C519:E519"/>
    <mergeCell ref="G519:I519"/>
    <mergeCell ref="J519:K519"/>
    <mergeCell ref="L519:M519"/>
    <mergeCell ref="C520:E520"/>
    <mergeCell ref="G520:I520"/>
    <mergeCell ref="J520:K520"/>
    <mergeCell ref="L520:M520"/>
    <mergeCell ref="C521:E521"/>
    <mergeCell ref="G521:I521"/>
    <mergeCell ref="J521:K521"/>
    <mergeCell ref="L521:M521"/>
    <mergeCell ref="C522:E522"/>
    <mergeCell ref="G522:I522"/>
    <mergeCell ref="J522:K522"/>
    <mergeCell ref="L522:M522"/>
    <mergeCell ref="C523:E523"/>
    <mergeCell ref="G523:I523"/>
    <mergeCell ref="J523:K523"/>
    <mergeCell ref="L523:M523"/>
    <mergeCell ref="C524:E524"/>
    <mergeCell ref="G524:I524"/>
    <mergeCell ref="J524:K524"/>
    <mergeCell ref="L524:M524"/>
    <mergeCell ref="C525:E525"/>
    <mergeCell ref="G525:I525"/>
    <mergeCell ref="J525:K525"/>
    <mergeCell ref="L525:M525"/>
    <mergeCell ref="C526:E526"/>
    <mergeCell ref="G526:I526"/>
    <mergeCell ref="J526:K526"/>
    <mergeCell ref="L526:M526"/>
    <mergeCell ref="C527:E527"/>
    <mergeCell ref="G527:I527"/>
    <mergeCell ref="J527:K527"/>
    <mergeCell ref="L527:M527"/>
    <mergeCell ref="C528:E528"/>
    <mergeCell ref="G528:I528"/>
    <mergeCell ref="J528:K528"/>
    <mergeCell ref="L528:M528"/>
    <mergeCell ref="C529:E529"/>
    <mergeCell ref="G529:I529"/>
    <mergeCell ref="J529:K529"/>
    <mergeCell ref="L529:M529"/>
    <mergeCell ref="C530:E530"/>
    <mergeCell ref="G530:I530"/>
    <mergeCell ref="J530:K530"/>
    <mergeCell ref="L530:M530"/>
    <mergeCell ref="C531:E531"/>
    <mergeCell ref="G531:I531"/>
    <mergeCell ref="J531:K531"/>
    <mergeCell ref="L531:M531"/>
    <mergeCell ref="C532:E532"/>
    <mergeCell ref="G532:I532"/>
    <mergeCell ref="J532:K532"/>
    <mergeCell ref="L532:M532"/>
    <mergeCell ref="C533:E533"/>
    <mergeCell ref="G533:I533"/>
    <mergeCell ref="J533:K533"/>
    <mergeCell ref="L533:M533"/>
    <mergeCell ref="C534:E534"/>
    <mergeCell ref="G534:I534"/>
    <mergeCell ref="J534:K534"/>
    <mergeCell ref="L534:M534"/>
    <mergeCell ref="C535:E535"/>
    <mergeCell ref="G535:I535"/>
    <mergeCell ref="J535:K535"/>
    <mergeCell ref="L535:M535"/>
    <mergeCell ref="C536:E536"/>
    <mergeCell ref="G536:I536"/>
    <mergeCell ref="J536:K536"/>
    <mergeCell ref="L536:M536"/>
    <mergeCell ref="C537:E537"/>
    <mergeCell ref="G537:I537"/>
    <mergeCell ref="J537:K537"/>
    <mergeCell ref="L537:M537"/>
    <mergeCell ref="C538:E538"/>
    <mergeCell ref="G538:I538"/>
    <mergeCell ref="J538:K538"/>
    <mergeCell ref="L538:M538"/>
    <mergeCell ref="C539:E539"/>
    <mergeCell ref="G539:I539"/>
    <mergeCell ref="J539:K539"/>
    <mergeCell ref="L539:M539"/>
    <mergeCell ref="C540:E540"/>
    <mergeCell ref="G540:I540"/>
    <mergeCell ref="J540:K540"/>
    <mergeCell ref="L540:M540"/>
    <mergeCell ref="C541:E541"/>
    <mergeCell ref="G541:I541"/>
    <mergeCell ref="J541:K541"/>
    <mergeCell ref="L541:M541"/>
    <mergeCell ref="C542:E542"/>
    <mergeCell ref="G542:I542"/>
    <mergeCell ref="J542:K542"/>
    <mergeCell ref="L542:M542"/>
    <mergeCell ref="C543:E543"/>
    <mergeCell ref="G543:I543"/>
    <mergeCell ref="J543:K543"/>
    <mergeCell ref="L543:M543"/>
    <mergeCell ref="C544:E544"/>
    <mergeCell ref="G544:I544"/>
    <mergeCell ref="J544:K544"/>
    <mergeCell ref="L544:M544"/>
    <mergeCell ref="C545:E545"/>
    <mergeCell ref="G545:I545"/>
    <mergeCell ref="J545:K545"/>
    <mergeCell ref="L545:M545"/>
    <mergeCell ref="C546:E546"/>
    <mergeCell ref="G546:I546"/>
    <mergeCell ref="J546:K546"/>
    <mergeCell ref="L546:M546"/>
    <mergeCell ref="C547:E547"/>
    <mergeCell ref="G547:I547"/>
    <mergeCell ref="J547:K547"/>
    <mergeCell ref="L547:M547"/>
    <mergeCell ref="C548:E548"/>
    <mergeCell ref="G548:I548"/>
    <mergeCell ref="J548:K548"/>
    <mergeCell ref="L548:M548"/>
    <mergeCell ref="C549:E549"/>
    <mergeCell ref="G549:I549"/>
    <mergeCell ref="J549:K549"/>
    <mergeCell ref="L549:M549"/>
    <mergeCell ref="C550:E550"/>
    <mergeCell ref="G550:I550"/>
    <mergeCell ref="J550:K550"/>
    <mergeCell ref="L550:M550"/>
    <mergeCell ref="C551:E551"/>
    <mergeCell ref="G551:I551"/>
    <mergeCell ref="J551:K551"/>
    <mergeCell ref="L551:M551"/>
    <mergeCell ref="C552:E552"/>
    <mergeCell ref="G552:I552"/>
    <mergeCell ref="J552:K552"/>
    <mergeCell ref="L552:M552"/>
    <mergeCell ref="C553:E553"/>
    <mergeCell ref="G553:I553"/>
    <mergeCell ref="J553:K553"/>
    <mergeCell ref="L553:M553"/>
    <mergeCell ref="C554:E554"/>
    <mergeCell ref="G554:I554"/>
    <mergeCell ref="J554:K554"/>
    <mergeCell ref="L554:M554"/>
    <mergeCell ref="C555:E555"/>
    <mergeCell ref="G555:I555"/>
    <mergeCell ref="J555:K555"/>
    <mergeCell ref="L555:M555"/>
    <mergeCell ref="C556:E556"/>
    <mergeCell ref="G556:I556"/>
    <mergeCell ref="J556:K556"/>
    <mergeCell ref="L556:M556"/>
    <mergeCell ref="C557:E557"/>
    <mergeCell ref="G557:I557"/>
    <mergeCell ref="J557:K557"/>
    <mergeCell ref="L557:M557"/>
    <mergeCell ref="C558:E558"/>
    <mergeCell ref="G558:I558"/>
    <mergeCell ref="J558:K558"/>
    <mergeCell ref="L558:M558"/>
    <mergeCell ref="C559:E559"/>
    <mergeCell ref="G559:I559"/>
    <mergeCell ref="J559:K559"/>
    <mergeCell ref="L559:M559"/>
    <mergeCell ref="C560:E560"/>
    <mergeCell ref="G560:I560"/>
    <mergeCell ref="J560:K560"/>
    <mergeCell ref="L560:M560"/>
    <mergeCell ref="C561:E561"/>
    <mergeCell ref="G561:I561"/>
    <mergeCell ref="J561:K561"/>
    <mergeCell ref="L561:M561"/>
    <mergeCell ref="C562:E562"/>
    <mergeCell ref="G562:I562"/>
    <mergeCell ref="J562:K562"/>
    <mergeCell ref="L562:M562"/>
    <mergeCell ref="C563:E563"/>
    <mergeCell ref="G563:I563"/>
    <mergeCell ref="J563:K563"/>
    <mergeCell ref="L563:M563"/>
    <mergeCell ref="C564:E564"/>
    <mergeCell ref="G564:I564"/>
    <mergeCell ref="J564:K564"/>
    <mergeCell ref="L564:M564"/>
    <mergeCell ref="C565:E565"/>
    <mergeCell ref="G565:I565"/>
    <mergeCell ref="J565:K565"/>
    <mergeCell ref="L565:M565"/>
    <mergeCell ref="C566:E566"/>
    <mergeCell ref="G566:I566"/>
    <mergeCell ref="J566:K566"/>
    <mergeCell ref="L566:M566"/>
    <mergeCell ref="C567:E567"/>
    <mergeCell ref="G567:I567"/>
    <mergeCell ref="J567:K567"/>
    <mergeCell ref="L567:M567"/>
    <mergeCell ref="C568:E568"/>
    <mergeCell ref="G568:I568"/>
    <mergeCell ref="J568:K568"/>
    <mergeCell ref="L568:M568"/>
    <mergeCell ref="C569:E569"/>
    <mergeCell ref="G569:I569"/>
    <mergeCell ref="J569:K569"/>
    <mergeCell ref="L569:M569"/>
    <mergeCell ref="C570:E570"/>
    <mergeCell ref="G570:I570"/>
    <mergeCell ref="J570:K570"/>
    <mergeCell ref="L570:M570"/>
    <mergeCell ref="C571:E571"/>
    <mergeCell ref="G571:I571"/>
    <mergeCell ref="J571:K571"/>
    <mergeCell ref="L571:M571"/>
    <mergeCell ref="C572:E572"/>
    <mergeCell ref="G572:I572"/>
    <mergeCell ref="J572:K572"/>
    <mergeCell ref="L572:M572"/>
    <mergeCell ref="C573:E573"/>
    <mergeCell ref="G573:I573"/>
    <mergeCell ref="J573:K573"/>
    <mergeCell ref="L573:M573"/>
    <mergeCell ref="C574:E574"/>
    <mergeCell ref="G574:I574"/>
    <mergeCell ref="J574:K574"/>
    <mergeCell ref="L574:M574"/>
    <mergeCell ref="C575:E575"/>
    <mergeCell ref="G575:I575"/>
    <mergeCell ref="J575:K575"/>
    <mergeCell ref="L575:M575"/>
    <mergeCell ref="C576:E576"/>
    <mergeCell ref="G576:I576"/>
    <mergeCell ref="J576:K576"/>
    <mergeCell ref="L576:M576"/>
    <mergeCell ref="C577:E577"/>
    <mergeCell ref="G577:I577"/>
    <mergeCell ref="J577:K577"/>
    <mergeCell ref="L577:M577"/>
    <mergeCell ref="C578:E578"/>
    <mergeCell ref="G578:I578"/>
    <mergeCell ref="J578:K578"/>
    <mergeCell ref="L578:M578"/>
    <mergeCell ref="C579:E579"/>
    <mergeCell ref="G579:I579"/>
    <mergeCell ref="J579:K579"/>
    <mergeCell ref="L579:M579"/>
    <mergeCell ref="C580:E580"/>
    <mergeCell ref="G580:I580"/>
    <mergeCell ref="J580:K580"/>
    <mergeCell ref="L580:M580"/>
    <mergeCell ref="C581:E581"/>
    <mergeCell ref="G581:I581"/>
    <mergeCell ref="J581:K581"/>
    <mergeCell ref="L581:M581"/>
    <mergeCell ref="C582:E582"/>
    <mergeCell ref="G582:I582"/>
    <mergeCell ref="J582:K582"/>
    <mergeCell ref="L582:M582"/>
    <mergeCell ref="C583:E583"/>
    <mergeCell ref="G583:I583"/>
    <mergeCell ref="J583:K583"/>
    <mergeCell ref="L583:M583"/>
    <mergeCell ref="C584:E584"/>
    <mergeCell ref="G584:I584"/>
    <mergeCell ref="J584:K584"/>
    <mergeCell ref="L584:M584"/>
    <mergeCell ref="C585:E585"/>
    <mergeCell ref="G585:I585"/>
    <mergeCell ref="J585:K585"/>
    <mergeCell ref="L585:M585"/>
    <mergeCell ref="C586:E586"/>
    <mergeCell ref="G586:I586"/>
    <mergeCell ref="J586:K586"/>
    <mergeCell ref="L586:M586"/>
    <mergeCell ref="C587:E587"/>
    <mergeCell ref="G587:I587"/>
    <mergeCell ref="J587:K587"/>
    <mergeCell ref="L587:M587"/>
    <mergeCell ref="C588:E588"/>
    <mergeCell ref="G588:I588"/>
    <mergeCell ref="J588:K588"/>
    <mergeCell ref="L588:M588"/>
    <mergeCell ref="C589:E589"/>
    <mergeCell ref="G589:I589"/>
    <mergeCell ref="J589:K589"/>
    <mergeCell ref="L589:M589"/>
    <mergeCell ref="C590:E590"/>
    <mergeCell ref="G590:I590"/>
    <mergeCell ref="J590:K590"/>
    <mergeCell ref="L590:M590"/>
    <mergeCell ref="C591:E591"/>
    <mergeCell ref="G591:I591"/>
    <mergeCell ref="J591:K591"/>
    <mergeCell ref="L591:M591"/>
    <mergeCell ref="C592:E592"/>
    <mergeCell ref="G592:I592"/>
    <mergeCell ref="J592:K592"/>
    <mergeCell ref="L592:M592"/>
    <mergeCell ref="C593:E593"/>
    <mergeCell ref="G593:I593"/>
    <mergeCell ref="J593:K593"/>
    <mergeCell ref="L593:M593"/>
    <mergeCell ref="C594:E594"/>
    <mergeCell ref="G594:I594"/>
    <mergeCell ref="J594:K594"/>
    <mergeCell ref="L594:M594"/>
    <mergeCell ref="C595:E595"/>
    <mergeCell ref="G595:I595"/>
    <mergeCell ref="J595:K595"/>
    <mergeCell ref="L595:M595"/>
    <mergeCell ref="C596:E596"/>
    <mergeCell ref="G596:I596"/>
    <mergeCell ref="J596:K596"/>
    <mergeCell ref="L596:M596"/>
    <mergeCell ref="C597:E597"/>
    <mergeCell ref="G597:I597"/>
    <mergeCell ref="J597:K597"/>
    <mergeCell ref="L597:M597"/>
    <mergeCell ref="C598:E598"/>
    <mergeCell ref="G598:I598"/>
    <mergeCell ref="J598:K598"/>
    <mergeCell ref="L598:M598"/>
    <mergeCell ref="C599:E599"/>
    <mergeCell ref="G599:I599"/>
    <mergeCell ref="J599:K599"/>
    <mergeCell ref="L599:M599"/>
    <mergeCell ref="C600:E600"/>
    <mergeCell ref="G600:I600"/>
    <mergeCell ref="J600:K600"/>
    <mergeCell ref="L600:M600"/>
    <mergeCell ref="C601:E601"/>
    <mergeCell ref="G601:I601"/>
    <mergeCell ref="J601:K601"/>
    <mergeCell ref="L601:M601"/>
    <mergeCell ref="C602:E602"/>
    <mergeCell ref="G602:I602"/>
    <mergeCell ref="J602:K602"/>
    <mergeCell ref="L602:M602"/>
    <mergeCell ref="C603:E603"/>
    <mergeCell ref="G603:I603"/>
    <mergeCell ref="J603:K603"/>
    <mergeCell ref="L603:M603"/>
    <mergeCell ref="C604:E604"/>
    <mergeCell ref="G604:I604"/>
    <mergeCell ref="J604:K604"/>
    <mergeCell ref="L604:M604"/>
    <mergeCell ref="C605:E605"/>
    <mergeCell ref="G605:I605"/>
    <mergeCell ref="J605:K605"/>
    <mergeCell ref="L605:M605"/>
    <mergeCell ref="C606:E606"/>
    <mergeCell ref="G606:I606"/>
    <mergeCell ref="J606:K606"/>
    <mergeCell ref="L606:M606"/>
    <mergeCell ref="C607:E607"/>
    <mergeCell ref="G607:I607"/>
    <mergeCell ref="J607:K607"/>
    <mergeCell ref="L607:M607"/>
    <mergeCell ref="C608:E608"/>
    <mergeCell ref="G608:I608"/>
    <mergeCell ref="J608:K608"/>
    <mergeCell ref="L608:M608"/>
    <mergeCell ref="C609:E609"/>
    <mergeCell ref="G609:I609"/>
    <mergeCell ref="J609:K609"/>
    <mergeCell ref="L609:M609"/>
    <mergeCell ref="C610:E610"/>
    <mergeCell ref="G610:I610"/>
    <mergeCell ref="J610:K610"/>
    <mergeCell ref="L610:M610"/>
    <mergeCell ref="C611:E611"/>
    <mergeCell ref="G611:I611"/>
    <mergeCell ref="J611:K611"/>
    <mergeCell ref="L611:M611"/>
    <mergeCell ref="C612:E612"/>
    <mergeCell ref="G612:I612"/>
    <mergeCell ref="J612:K612"/>
    <mergeCell ref="L612:M612"/>
    <mergeCell ref="C613:E613"/>
    <mergeCell ref="G613:I613"/>
    <mergeCell ref="J613:K613"/>
    <mergeCell ref="L613:M613"/>
    <mergeCell ref="C614:E614"/>
    <mergeCell ref="G614:I614"/>
    <mergeCell ref="J614:K614"/>
    <mergeCell ref="L614:M614"/>
    <mergeCell ref="C615:E615"/>
    <mergeCell ref="G615:I615"/>
    <mergeCell ref="J615:K615"/>
    <mergeCell ref="L615:M615"/>
    <mergeCell ref="C616:E616"/>
    <mergeCell ref="G616:I616"/>
    <mergeCell ref="J616:K616"/>
    <mergeCell ref="L616:M616"/>
    <mergeCell ref="C617:E617"/>
    <mergeCell ref="G617:I617"/>
    <mergeCell ref="J617:K617"/>
    <mergeCell ref="L617:M617"/>
    <mergeCell ref="C618:E618"/>
    <mergeCell ref="G618:I618"/>
    <mergeCell ref="J618:K618"/>
    <mergeCell ref="L618:M618"/>
    <mergeCell ref="C619:E619"/>
    <mergeCell ref="G619:I619"/>
    <mergeCell ref="J619:K619"/>
    <mergeCell ref="L619:M619"/>
    <mergeCell ref="C620:E620"/>
    <mergeCell ref="G620:I620"/>
    <mergeCell ref="J620:K620"/>
    <mergeCell ref="L620:M620"/>
    <mergeCell ref="C621:E621"/>
    <mergeCell ref="G621:I621"/>
    <mergeCell ref="J621:K621"/>
    <mergeCell ref="L621:M621"/>
    <mergeCell ref="C622:E622"/>
    <mergeCell ref="G622:I622"/>
    <mergeCell ref="J622:K622"/>
    <mergeCell ref="L622:M622"/>
    <mergeCell ref="C623:E623"/>
    <mergeCell ref="G623:I623"/>
    <mergeCell ref="J623:K623"/>
    <mergeCell ref="L623:M623"/>
    <mergeCell ref="C624:E624"/>
    <mergeCell ref="G624:I624"/>
    <mergeCell ref="J624:K624"/>
    <mergeCell ref="L624:M624"/>
    <mergeCell ref="C625:E625"/>
    <mergeCell ref="G625:I625"/>
    <mergeCell ref="J625:K625"/>
    <mergeCell ref="L625:M625"/>
    <mergeCell ref="C626:E626"/>
    <mergeCell ref="G626:I626"/>
    <mergeCell ref="J626:K626"/>
    <mergeCell ref="L626:M626"/>
    <mergeCell ref="C627:E627"/>
    <mergeCell ref="G627:I627"/>
    <mergeCell ref="J627:K627"/>
    <mergeCell ref="L627:M627"/>
    <mergeCell ref="C628:E628"/>
    <mergeCell ref="G628:I628"/>
    <mergeCell ref="J628:K628"/>
    <mergeCell ref="L628:M628"/>
    <mergeCell ref="C629:E629"/>
    <mergeCell ref="G629:I629"/>
    <mergeCell ref="J629:K629"/>
    <mergeCell ref="L629:M629"/>
    <mergeCell ref="C630:E630"/>
    <mergeCell ref="G630:I630"/>
    <mergeCell ref="J630:K630"/>
    <mergeCell ref="L630:M630"/>
    <mergeCell ref="C631:E631"/>
    <mergeCell ref="G631:I631"/>
    <mergeCell ref="J631:K631"/>
    <mergeCell ref="L631:M631"/>
    <mergeCell ref="C632:E632"/>
    <mergeCell ref="G632:I632"/>
    <mergeCell ref="J632:K632"/>
    <mergeCell ref="L632:M632"/>
    <mergeCell ref="C633:E633"/>
    <mergeCell ref="G633:I633"/>
    <mergeCell ref="J633:K633"/>
    <mergeCell ref="L633:M633"/>
    <mergeCell ref="C634:E634"/>
    <mergeCell ref="G634:I634"/>
    <mergeCell ref="J634:K634"/>
    <mergeCell ref="L634:M634"/>
    <mergeCell ref="C635:E635"/>
    <mergeCell ref="G635:I635"/>
    <mergeCell ref="J635:K635"/>
    <mergeCell ref="L635:M635"/>
    <mergeCell ref="C636:E636"/>
    <mergeCell ref="G636:I636"/>
    <mergeCell ref="J636:K636"/>
    <mergeCell ref="L636:M636"/>
    <mergeCell ref="C637:E637"/>
    <mergeCell ref="G637:I637"/>
    <mergeCell ref="J637:K637"/>
    <mergeCell ref="L637:M637"/>
    <mergeCell ref="C638:E638"/>
    <mergeCell ref="G638:I638"/>
    <mergeCell ref="J638:K638"/>
    <mergeCell ref="L638:M638"/>
    <mergeCell ref="C639:E639"/>
    <mergeCell ref="G639:I639"/>
    <mergeCell ref="J639:K639"/>
    <mergeCell ref="L639:M639"/>
    <mergeCell ref="C640:E640"/>
    <mergeCell ref="G640:I640"/>
    <mergeCell ref="J640:K640"/>
    <mergeCell ref="L640:M640"/>
    <mergeCell ref="C641:E641"/>
    <mergeCell ref="G641:I641"/>
    <mergeCell ref="J641:K641"/>
    <mergeCell ref="L641:M641"/>
    <mergeCell ref="C642:E642"/>
    <mergeCell ref="G642:I642"/>
    <mergeCell ref="J642:K642"/>
    <mergeCell ref="L642:M642"/>
    <mergeCell ref="C643:E643"/>
    <mergeCell ref="G643:I643"/>
    <mergeCell ref="J643:K643"/>
    <mergeCell ref="L643:M643"/>
    <mergeCell ref="C644:E644"/>
    <mergeCell ref="G644:I644"/>
    <mergeCell ref="J644:K644"/>
    <mergeCell ref="L644:M644"/>
    <mergeCell ref="C645:E645"/>
    <mergeCell ref="G645:I645"/>
    <mergeCell ref="J645:K645"/>
    <mergeCell ref="L645:M645"/>
    <mergeCell ref="C646:E646"/>
    <mergeCell ref="G646:I646"/>
    <mergeCell ref="J646:K646"/>
    <mergeCell ref="L646:M646"/>
    <mergeCell ref="C647:E647"/>
    <mergeCell ref="G647:I647"/>
    <mergeCell ref="J647:K647"/>
    <mergeCell ref="L647:M647"/>
    <mergeCell ref="C648:E648"/>
    <mergeCell ref="G648:I648"/>
    <mergeCell ref="J648:K648"/>
    <mergeCell ref="L648:M648"/>
    <mergeCell ref="C649:E649"/>
    <mergeCell ref="G649:I649"/>
    <mergeCell ref="J649:K649"/>
    <mergeCell ref="L649:M649"/>
    <mergeCell ref="C650:E650"/>
    <mergeCell ref="G650:I650"/>
    <mergeCell ref="J650:K650"/>
    <mergeCell ref="L650:M650"/>
    <mergeCell ref="C651:E651"/>
    <mergeCell ref="G651:I651"/>
    <mergeCell ref="J651:K651"/>
    <mergeCell ref="L651:M651"/>
    <mergeCell ref="C652:E652"/>
    <mergeCell ref="G652:I652"/>
    <mergeCell ref="J652:K652"/>
    <mergeCell ref="L652:M652"/>
    <mergeCell ref="C653:E653"/>
    <mergeCell ref="G653:I653"/>
    <mergeCell ref="J653:K653"/>
    <mergeCell ref="L653:M653"/>
    <mergeCell ref="C654:E654"/>
    <mergeCell ref="G654:I654"/>
    <mergeCell ref="J654:K654"/>
    <mergeCell ref="L654:M654"/>
    <mergeCell ref="C655:E655"/>
    <mergeCell ref="G655:I655"/>
    <mergeCell ref="J655:K655"/>
    <mergeCell ref="L655:M655"/>
    <mergeCell ref="C656:E656"/>
    <mergeCell ref="G656:I656"/>
    <mergeCell ref="J656:K656"/>
    <mergeCell ref="L656:M656"/>
    <mergeCell ref="C657:E657"/>
    <mergeCell ref="G657:I657"/>
    <mergeCell ref="J657:K657"/>
    <mergeCell ref="L657:M657"/>
    <mergeCell ref="C658:E658"/>
    <mergeCell ref="G658:I658"/>
    <mergeCell ref="J658:K658"/>
    <mergeCell ref="L658:M658"/>
    <mergeCell ref="C659:E659"/>
    <mergeCell ref="G659:I659"/>
    <mergeCell ref="J659:K659"/>
    <mergeCell ref="L659:M659"/>
    <mergeCell ref="C660:E660"/>
    <mergeCell ref="G660:I660"/>
    <mergeCell ref="J660:K660"/>
    <mergeCell ref="L660:M660"/>
    <mergeCell ref="C661:E661"/>
    <mergeCell ref="G661:I661"/>
    <mergeCell ref="J661:K661"/>
    <mergeCell ref="L661:M661"/>
    <mergeCell ref="C662:E662"/>
    <mergeCell ref="G662:I662"/>
    <mergeCell ref="J662:K662"/>
    <mergeCell ref="L662:M662"/>
    <mergeCell ref="C663:E663"/>
    <mergeCell ref="G663:I663"/>
    <mergeCell ref="J663:K663"/>
    <mergeCell ref="L663:M663"/>
    <mergeCell ref="C664:E664"/>
    <mergeCell ref="G664:I664"/>
    <mergeCell ref="J664:K664"/>
    <mergeCell ref="L664:M664"/>
    <mergeCell ref="C665:E665"/>
    <mergeCell ref="G665:I665"/>
    <mergeCell ref="J665:K665"/>
    <mergeCell ref="L665:M665"/>
    <mergeCell ref="C666:E666"/>
    <mergeCell ref="G666:I666"/>
    <mergeCell ref="J666:K666"/>
    <mergeCell ref="L666:M666"/>
    <mergeCell ref="C667:E667"/>
    <mergeCell ref="G667:I667"/>
    <mergeCell ref="J667:K667"/>
    <mergeCell ref="L667:M667"/>
    <mergeCell ref="C668:E668"/>
    <mergeCell ref="G668:I668"/>
    <mergeCell ref="J668:K668"/>
    <mergeCell ref="L668:M668"/>
    <mergeCell ref="C669:E669"/>
    <mergeCell ref="G669:I669"/>
    <mergeCell ref="J669:K669"/>
    <mergeCell ref="L669:M669"/>
    <mergeCell ref="C670:E670"/>
    <mergeCell ref="G670:I670"/>
    <mergeCell ref="J670:K670"/>
    <mergeCell ref="L670:M670"/>
    <mergeCell ref="C671:E671"/>
    <mergeCell ref="G671:I671"/>
    <mergeCell ref="J671:K671"/>
    <mergeCell ref="L671:M671"/>
    <mergeCell ref="C672:E672"/>
    <mergeCell ref="G672:I672"/>
    <mergeCell ref="J672:K672"/>
    <mergeCell ref="L672:M672"/>
    <mergeCell ref="C673:E673"/>
    <mergeCell ref="G673:I673"/>
    <mergeCell ref="J673:K673"/>
    <mergeCell ref="L673:M673"/>
    <mergeCell ref="C674:E674"/>
    <mergeCell ref="G674:I674"/>
    <mergeCell ref="J674:K674"/>
    <mergeCell ref="L674:M674"/>
    <mergeCell ref="C675:E675"/>
    <mergeCell ref="G675:I675"/>
    <mergeCell ref="J675:K675"/>
    <mergeCell ref="L675:M675"/>
    <mergeCell ref="C676:E676"/>
    <mergeCell ref="G676:I676"/>
    <mergeCell ref="J676:K676"/>
    <mergeCell ref="L676:M676"/>
    <mergeCell ref="C677:E677"/>
    <mergeCell ref="G677:I677"/>
    <mergeCell ref="J677:K677"/>
    <mergeCell ref="L677:M677"/>
    <mergeCell ref="C678:E678"/>
    <mergeCell ref="G678:I678"/>
    <mergeCell ref="J678:K678"/>
    <mergeCell ref="L678:M678"/>
    <mergeCell ref="C679:E679"/>
    <mergeCell ref="G679:I679"/>
    <mergeCell ref="J679:K679"/>
    <mergeCell ref="L679:M679"/>
    <mergeCell ref="C680:E680"/>
    <mergeCell ref="G680:I680"/>
    <mergeCell ref="J680:K680"/>
    <mergeCell ref="L680:M680"/>
    <mergeCell ref="C681:E681"/>
    <mergeCell ref="G681:I681"/>
    <mergeCell ref="J681:K681"/>
    <mergeCell ref="L681:M681"/>
    <mergeCell ref="C682:E682"/>
    <mergeCell ref="G682:I682"/>
    <mergeCell ref="J682:K682"/>
    <mergeCell ref="L682:M682"/>
    <mergeCell ref="C683:E683"/>
    <mergeCell ref="G683:I683"/>
    <mergeCell ref="J683:K683"/>
    <mergeCell ref="L683:M683"/>
    <mergeCell ref="C684:E684"/>
    <mergeCell ref="G684:I684"/>
    <mergeCell ref="J684:K684"/>
    <mergeCell ref="L684:M684"/>
    <mergeCell ref="C685:E685"/>
    <mergeCell ref="G685:I685"/>
    <mergeCell ref="J685:K685"/>
    <mergeCell ref="L685:M685"/>
    <mergeCell ref="C686:E686"/>
    <mergeCell ref="G686:I686"/>
    <mergeCell ref="J686:K686"/>
    <mergeCell ref="L686:M686"/>
    <mergeCell ref="C687:E687"/>
    <mergeCell ref="G687:I687"/>
    <mergeCell ref="J687:K687"/>
    <mergeCell ref="L687:M687"/>
    <mergeCell ref="C688:E688"/>
    <mergeCell ref="G688:I688"/>
    <mergeCell ref="J688:K688"/>
    <mergeCell ref="L688:M688"/>
    <mergeCell ref="C689:E689"/>
    <mergeCell ref="G689:I689"/>
    <mergeCell ref="J689:K689"/>
    <mergeCell ref="L689:M689"/>
    <mergeCell ref="C690:E690"/>
    <mergeCell ref="G690:I690"/>
    <mergeCell ref="J690:K690"/>
    <mergeCell ref="L690:M690"/>
    <mergeCell ref="C691:E691"/>
    <mergeCell ref="G691:I691"/>
    <mergeCell ref="J691:K691"/>
    <mergeCell ref="L691:M691"/>
    <mergeCell ref="C692:E692"/>
    <mergeCell ref="G692:I692"/>
    <mergeCell ref="J692:K692"/>
    <mergeCell ref="L692:M692"/>
    <mergeCell ref="C693:E693"/>
    <mergeCell ref="G693:I693"/>
    <mergeCell ref="J693:K693"/>
    <mergeCell ref="L693:M693"/>
    <mergeCell ref="C694:E694"/>
    <mergeCell ref="G694:I694"/>
    <mergeCell ref="J694:K694"/>
    <mergeCell ref="L694:M694"/>
    <mergeCell ref="C695:E695"/>
    <mergeCell ref="G695:I695"/>
    <mergeCell ref="J695:K695"/>
    <mergeCell ref="L695:M695"/>
    <mergeCell ref="C696:E696"/>
    <mergeCell ref="G696:I696"/>
    <mergeCell ref="J696:K696"/>
    <mergeCell ref="L696:M696"/>
    <mergeCell ref="C697:E697"/>
    <mergeCell ref="G697:I697"/>
    <mergeCell ref="J697:K697"/>
    <mergeCell ref="L697:M697"/>
    <mergeCell ref="C698:E698"/>
    <mergeCell ref="G698:I698"/>
    <mergeCell ref="J698:K698"/>
    <mergeCell ref="L698:M698"/>
    <mergeCell ref="C699:E699"/>
    <mergeCell ref="G699:I699"/>
    <mergeCell ref="J699:K699"/>
    <mergeCell ref="L699:M699"/>
    <mergeCell ref="C700:E700"/>
    <mergeCell ref="G700:I700"/>
    <mergeCell ref="J700:K700"/>
    <mergeCell ref="L700:M700"/>
    <mergeCell ref="C701:E701"/>
    <mergeCell ref="G701:I701"/>
    <mergeCell ref="J701:K701"/>
    <mergeCell ref="L701:M701"/>
    <mergeCell ref="C702:E702"/>
    <mergeCell ref="G702:I702"/>
    <mergeCell ref="J702:K702"/>
    <mergeCell ref="L702:M702"/>
    <mergeCell ref="C703:E703"/>
    <mergeCell ref="G703:I703"/>
    <mergeCell ref="J703:K703"/>
    <mergeCell ref="L703:M703"/>
    <mergeCell ref="C704:E704"/>
    <mergeCell ref="G704:I704"/>
    <mergeCell ref="J704:K704"/>
    <mergeCell ref="L704:M704"/>
    <mergeCell ref="C705:E705"/>
    <mergeCell ref="G705:I705"/>
    <mergeCell ref="J705:K705"/>
    <mergeCell ref="L705:M705"/>
    <mergeCell ref="C706:E706"/>
    <mergeCell ref="G706:I706"/>
    <mergeCell ref="J706:K706"/>
    <mergeCell ref="L706:M706"/>
    <mergeCell ref="C707:E707"/>
    <mergeCell ref="G707:I707"/>
    <mergeCell ref="J707:K707"/>
    <mergeCell ref="L707:M707"/>
    <mergeCell ref="C708:E708"/>
    <mergeCell ref="G708:I708"/>
    <mergeCell ref="J708:K708"/>
    <mergeCell ref="L708:M708"/>
    <mergeCell ref="C709:E709"/>
    <mergeCell ref="G709:I709"/>
    <mergeCell ref="J709:K709"/>
    <mergeCell ref="L709:M709"/>
    <mergeCell ref="C710:E710"/>
    <mergeCell ref="G710:I710"/>
    <mergeCell ref="J710:K710"/>
    <mergeCell ref="L710:M710"/>
    <mergeCell ref="C711:E711"/>
    <mergeCell ref="G711:I711"/>
    <mergeCell ref="J711:K711"/>
    <mergeCell ref="L711:M711"/>
    <mergeCell ref="C712:E712"/>
    <mergeCell ref="G712:I712"/>
    <mergeCell ref="J712:K712"/>
    <mergeCell ref="L712:M712"/>
    <mergeCell ref="C713:E713"/>
    <mergeCell ref="G713:I713"/>
    <mergeCell ref="J713:K713"/>
    <mergeCell ref="L713:M713"/>
    <mergeCell ref="C714:E714"/>
    <mergeCell ref="G714:I714"/>
    <mergeCell ref="J714:K714"/>
    <mergeCell ref="L714:M714"/>
    <mergeCell ref="C715:E715"/>
    <mergeCell ref="G715:I715"/>
    <mergeCell ref="J715:K715"/>
    <mergeCell ref="L715:M715"/>
    <mergeCell ref="C716:E716"/>
    <mergeCell ref="G716:I716"/>
    <mergeCell ref="J716:K716"/>
    <mergeCell ref="L716:M716"/>
    <mergeCell ref="C717:E717"/>
    <mergeCell ref="G717:I717"/>
    <mergeCell ref="J717:K717"/>
    <mergeCell ref="L717:M717"/>
    <mergeCell ref="C718:E718"/>
    <mergeCell ref="G718:I718"/>
    <mergeCell ref="J718:K718"/>
    <mergeCell ref="L718:M718"/>
    <mergeCell ref="C719:E719"/>
    <mergeCell ref="G719:I719"/>
    <mergeCell ref="J719:K719"/>
    <mergeCell ref="L719:M719"/>
    <mergeCell ref="C720:E720"/>
    <mergeCell ref="G720:I720"/>
    <mergeCell ref="J720:K720"/>
    <mergeCell ref="L720:M720"/>
    <mergeCell ref="C721:E721"/>
    <mergeCell ref="G721:I721"/>
    <mergeCell ref="J721:K721"/>
    <mergeCell ref="L721:M721"/>
    <mergeCell ref="C722:E722"/>
    <mergeCell ref="G722:I722"/>
    <mergeCell ref="J722:K722"/>
    <mergeCell ref="L722:M722"/>
    <mergeCell ref="C723:E723"/>
    <mergeCell ref="G723:I723"/>
    <mergeCell ref="J723:K723"/>
    <mergeCell ref="L723:M723"/>
    <mergeCell ref="C724:E724"/>
    <mergeCell ref="G724:I724"/>
    <mergeCell ref="J724:K724"/>
    <mergeCell ref="L724:M724"/>
    <mergeCell ref="C725:E725"/>
    <mergeCell ref="G725:I725"/>
    <mergeCell ref="J725:K725"/>
    <mergeCell ref="L725:M725"/>
    <mergeCell ref="C726:E726"/>
    <mergeCell ref="G726:I726"/>
    <mergeCell ref="J726:K726"/>
    <mergeCell ref="L726:M726"/>
    <mergeCell ref="C727:E727"/>
    <mergeCell ref="G727:I727"/>
    <mergeCell ref="J727:K727"/>
    <mergeCell ref="L727:M727"/>
    <mergeCell ref="C728:E728"/>
    <mergeCell ref="G728:I728"/>
    <mergeCell ref="J728:K728"/>
    <mergeCell ref="L728:M728"/>
    <mergeCell ref="C729:E729"/>
    <mergeCell ref="G729:I729"/>
    <mergeCell ref="J729:K729"/>
    <mergeCell ref="L729:M729"/>
    <mergeCell ref="C730:E730"/>
    <mergeCell ref="G730:I730"/>
    <mergeCell ref="J730:K730"/>
    <mergeCell ref="L730:M730"/>
    <mergeCell ref="C731:E731"/>
    <mergeCell ref="G731:I731"/>
    <mergeCell ref="J731:K731"/>
    <mergeCell ref="L731:M731"/>
    <mergeCell ref="C732:E732"/>
    <mergeCell ref="G732:I732"/>
    <mergeCell ref="J732:K732"/>
    <mergeCell ref="L732:M732"/>
    <mergeCell ref="C733:E733"/>
    <mergeCell ref="G733:I733"/>
    <mergeCell ref="J733:K733"/>
    <mergeCell ref="L733:M733"/>
    <mergeCell ref="C734:E734"/>
    <mergeCell ref="G734:I734"/>
    <mergeCell ref="J734:K734"/>
    <mergeCell ref="L734:M734"/>
    <mergeCell ref="C735:E735"/>
    <mergeCell ref="G735:I735"/>
    <mergeCell ref="J735:K735"/>
    <mergeCell ref="L735:M735"/>
    <mergeCell ref="C736:E736"/>
    <mergeCell ref="G736:I736"/>
    <mergeCell ref="J736:K736"/>
    <mergeCell ref="L736:M736"/>
    <mergeCell ref="C737:E737"/>
    <mergeCell ref="G737:I737"/>
    <mergeCell ref="J737:K737"/>
    <mergeCell ref="L737:M737"/>
    <mergeCell ref="C738:E738"/>
    <mergeCell ref="G738:I738"/>
    <mergeCell ref="J738:K738"/>
    <mergeCell ref="L738:M738"/>
    <mergeCell ref="C739:E739"/>
    <mergeCell ref="G739:I739"/>
    <mergeCell ref="J739:K739"/>
    <mergeCell ref="L739:M739"/>
    <mergeCell ref="C740:E740"/>
    <mergeCell ref="G740:I740"/>
    <mergeCell ref="J740:K740"/>
    <mergeCell ref="L740:M740"/>
    <mergeCell ref="C741:E741"/>
    <mergeCell ref="G741:I741"/>
    <mergeCell ref="J741:K741"/>
    <mergeCell ref="L741:M741"/>
    <mergeCell ref="C742:E742"/>
    <mergeCell ref="G742:I742"/>
    <mergeCell ref="J742:K742"/>
    <mergeCell ref="L742:M742"/>
    <mergeCell ref="C743:E743"/>
    <mergeCell ref="G743:I743"/>
    <mergeCell ref="J743:K743"/>
    <mergeCell ref="L743:M743"/>
    <mergeCell ref="C744:E744"/>
    <mergeCell ref="G744:I744"/>
    <mergeCell ref="J744:K744"/>
    <mergeCell ref="L744:M744"/>
    <mergeCell ref="C745:E745"/>
    <mergeCell ref="G745:I745"/>
    <mergeCell ref="J745:K745"/>
    <mergeCell ref="L745:M745"/>
    <mergeCell ref="C746:E746"/>
    <mergeCell ref="G746:I746"/>
    <mergeCell ref="J746:K746"/>
    <mergeCell ref="L746:M746"/>
    <mergeCell ref="C747:E747"/>
    <mergeCell ref="G747:I747"/>
    <mergeCell ref="J747:K747"/>
    <mergeCell ref="L747:M747"/>
    <mergeCell ref="C748:E748"/>
    <mergeCell ref="G748:I748"/>
    <mergeCell ref="J748:K748"/>
    <mergeCell ref="L748:M748"/>
    <mergeCell ref="C749:E749"/>
    <mergeCell ref="G749:I749"/>
    <mergeCell ref="J749:K749"/>
    <mergeCell ref="L749:M749"/>
    <mergeCell ref="C750:E750"/>
    <mergeCell ref="G750:I750"/>
    <mergeCell ref="J750:K750"/>
    <mergeCell ref="L750:M750"/>
    <mergeCell ref="C751:E751"/>
    <mergeCell ref="G751:I751"/>
    <mergeCell ref="J751:K751"/>
    <mergeCell ref="L751:M751"/>
    <mergeCell ref="C752:E752"/>
    <mergeCell ref="G752:I752"/>
    <mergeCell ref="J752:K752"/>
    <mergeCell ref="L752:M752"/>
    <mergeCell ref="C753:E753"/>
    <mergeCell ref="G753:I753"/>
    <mergeCell ref="J753:K753"/>
    <mergeCell ref="L753:M753"/>
    <mergeCell ref="C754:E754"/>
    <mergeCell ref="G754:I754"/>
    <mergeCell ref="J754:K754"/>
    <mergeCell ref="L754:M754"/>
    <mergeCell ref="C755:E755"/>
    <mergeCell ref="G755:I755"/>
    <mergeCell ref="J755:K755"/>
    <mergeCell ref="L755:M755"/>
    <mergeCell ref="C756:E756"/>
    <mergeCell ref="G756:I756"/>
    <mergeCell ref="J756:K756"/>
    <mergeCell ref="L756:M756"/>
    <mergeCell ref="C757:E757"/>
    <mergeCell ref="G757:I757"/>
    <mergeCell ref="J757:K757"/>
    <mergeCell ref="L757:M757"/>
    <mergeCell ref="C758:E758"/>
    <mergeCell ref="G758:I758"/>
    <mergeCell ref="J758:K758"/>
    <mergeCell ref="L758:M758"/>
    <mergeCell ref="C759:E759"/>
    <mergeCell ref="G759:I759"/>
    <mergeCell ref="J759:K759"/>
    <mergeCell ref="L759:M759"/>
    <mergeCell ref="C760:E760"/>
    <mergeCell ref="G760:I760"/>
    <mergeCell ref="J760:K760"/>
    <mergeCell ref="L760:M760"/>
    <mergeCell ref="C761:E761"/>
    <mergeCell ref="G761:I761"/>
    <mergeCell ref="J761:K761"/>
    <mergeCell ref="L761:M761"/>
    <mergeCell ref="C762:E762"/>
    <mergeCell ref="G762:I762"/>
    <mergeCell ref="J762:K762"/>
    <mergeCell ref="L762:M762"/>
    <mergeCell ref="C763:E763"/>
    <mergeCell ref="G763:I763"/>
    <mergeCell ref="J763:K763"/>
    <mergeCell ref="L763:M763"/>
    <mergeCell ref="C764:E764"/>
    <mergeCell ref="G764:I764"/>
    <mergeCell ref="J764:K764"/>
    <mergeCell ref="L764:M764"/>
    <mergeCell ref="C765:E765"/>
    <mergeCell ref="G765:I765"/>
    <mergeCell ref="J765:K765"/>
    <mergeCell ref="L765:M765"/>
    <mergeCell ref="C766:E766"/>
    <mergeCell ref="G766:I766"/>
    <mergeCell ref="J766:K766"/>
    <mergeCell ref="L766:M766"/>
    <mergeCell ref="C767:E767"/>
    <mergeCell ref="G767:I767"/>
    <mergeCell ref="J767:K767"/>
    <mergeCell ref="L767:M767"/>
    <mergeCell ref="C768:E768"/>
    <mergeCell ref="G768:I768"/>
    <mergeCell ref="J768:K768"/>
    <mergeCell ref="L768:M768"/>
    <mergeCell ref="C769:E769"/>
    <mergeCell ref="G769:I769"/>
    <mergeCell ref="J769:K769"/>
    <mergeCell ref="L769:M769"/>
    <mergeCell ref="C770:E770"/>
    <mergeCell ref="G770:I770"/>
    <mergeCell ref="J770:K770"/>
    <mergeCell ref="L770:M770"/>
    <mergeCell ref="C771:E771"/>
    <mergeCell ref="G771:I771"/>
    <mergeCell ref="J771:K771"/>
    <mergeCell ref="L771:M771"/>
    <mergeCell ref="C772:E772"/>
    <mergeCell ref="G772:I772"/>
    <mergeCell ref="J772:K772"/>
    <mergeCell ref="L772:M772"/>
    <mergeCell ref="C773:E773"/>
    <mergeCell ref="G773:I773"/>
    <mergeCell ref="J773:K773"/>
    <mergeCell ref="L773:M773"/>
    <mergeCell ref="C774:E774"/>
    <mergeCell ref="G774:I774"/>
    <mergeCell ref="J774:K774"/>
    <mergeCell ref="L774:M774"/>
    <mergeCell ref="C775:E775"/>
    <mergeCell ref="G775:I775"/>
    <mergeCell ref="J775:K775"/>
    <mergeCell ref="L775:M775"/>
    <mergeCell ref="C776:E776"/>
    <mergeCell ref="G776:I776"/>
    <mergeCell ref="J776:K776"/>
    <mergeCell ref="L776:M776"/>
    <mergeCell ref="C777:E777"/>
    <mergeCell ref="G777:I777"/>
    <mergeCell ref="J777:K777"/>
    <mergeCell ref="L777:M777"/>
    <mergeCell ref="C778:E778"/>
    <mergeCell ref="G778:I778"/>
    <mergeCell ref="J778:K778"/>
    <mergeCell ref="L778:M778"/>
    <mergeCell ref="C779:E779"/>
    <mergeCell ref="G779:I779"/>
    <mergeCell ref="J779:K779"/>
    <mergeCell ref="L779:M779"/>
    <mergeCell ref="C780:E780"/>
    <mergeCell ref="G780:I780"/>
    <mergeCell ref="J780:K780"/>
    <mergeCell ref="L780:M780"/>
    <mergeCell ref="C781:E781"/>
    <mergeCell ref="G781:I781"/>
    <mergeCell ref="J781:K781"/>
    <mergeCell ref="L781:M781"/>
    <mergeCell ref="C782:E782"/>
    <mergeCell ref="G782:I782"/>
    <mergeCell ref="J782:K782"/>
    <mergeCell ref="L782:M782"/>
    <mergeCell ref="C783:E783"/>
    <mergeCell ref="G783:I783"/>
    <mergeCell ref="J783:K783"/>
    <mergeCell ref="L783:M783"/>
    <mergeCell ref="C784:E784"/>
    <mergeCell ref="G784:I784"/>
    <mergeCell ref="J784:K784"/>
    <mergeCell ref="L784:M784"/>
    <mergeCell ref="C785:E785"/>
    <mergeCell ref="G785:I785"/>
    <mergeCell ref="J785:K785"/>
    <mergeCell ref="L785:M785"/>
    <mergeCell ref="C786:E786"/>
    <mergeCell ref="G786:I786"/>
    <mergeCell ref="J786:K786"/>
    <mergeCell ref="L786:M786"/>
    <mergeCell ref="C787:E787"/>
    <mergeCell ref="G787:I787"/>
    <mergeCell ref="J787:K787"/>
    <mergeCell ref="L787:M787"/>
    <mergeCell ref="C788:E788"/>
    <mergeCell ref="G788:I788"/>
    <mergeCell ref="J788:K788"/>
    <mergeCell ref="L788:M788"/>
    <mergeCell ref="C789:E789"/>
    <mergeCell ref="G789:I789"/>
    <mergeCell ref="J789:K789"/>
    <mergeCell ref="L789:M789"/>
    <mergeCell ref="C790:E790"/>
    <mergeCell ref="G790:I790"/>
    <mergeCell ref="J790:K790"/>
    <mergeCell ref="L790:M790"/>
    <mergeCell ref="C791:E791"/>
    <mergeCell ref="G791:I791"/>
    <mergeCell ref="J791:K791"/>
    <mergeCell ref="L791:M791"/>
    <mergeCell ref="C792:E792"/>
    <mergeCell ref="G792:I792"/>
    <mergeCell ref="J792:K792"/>
    <mergeCell ref="L792:M792"/>
    <mergeCell ref="C793:E793"/>
    <mergeCell ref="G793:I793"/>
    <mergeCell ref="J793:K793"/>
    <mergeCell ref="L793:M793"/>
    <mergeCell ref="C794:E794"/>
    <mergeCell ref="G794:I794"/>
    <mergeCell ref="J794:K794"/>
    <mergeCell ref="L794:M794"/>
    <mergeCell ref="C795:E795"/>
    <mergeCell ref="G795:I795"/>
    <mergeCell ref="J795:K795"/>
    <mergeCell ref="L795:M795"/>
    <mergeCell ref="C796:E796"/>
    <mergeCell ref="G796:I796"/>
    <mergeCell ref="J796:K796"/>
    <mergeCell ref="L796:M796"/>
    <mergeCell ref="C797:E797"/>
    <mergeCell ref="G797:I797"/>
    <mergeCell ref="J797:K797"/>
    <mergeCell ref="L797:M797"/>
    <mergeCell ref="C798:E798"/>
    <mergeCell ref="G798:I798"/>
    <mergeCell ref="J798:K798"/>
    <mergeCell ref="L798:M798"/>
    <mergeCell ref="C799:E799"/>
    <mergeCell ref="G799:I799"/>
    <mergeCell ref="J799:K799"/>
    <mergeCell ref="L799:M799"/>
    <mergeCell ref="C800:E800"/>
    <mergeCell ref="G800:I800"/>
    <mergeCell ref="J800:K800"/>
    <mergeCell ref="L800:M800"/>
    <mergeCell ref="C801:E801"/>
    <mergeCell ref="G801:I801"/>
    <mergeCell ref="J801:K801"/>
    <mergeCell ref="L801:M801"/>
    <mergeCell ref="C802:E802"/>
    <mergeCell ref="G802:I802"/>
    <mergeCell ref="J802:K802"/>
    <mergeCell ref="L802:M802"/>
    <mergeCell ref="C803:E803"/>
    <mergeCell ref="G803:I803"/>
    <mergeCell ref="J803:K803"/>
    <mergeCell ref="L803:M803"/>
    <mergeCell ref="B809:G809"/>
    <mergeCell ref="I809:L809"/>
    <mergeCell ref="B810:G810"/>
    <mergeCell ref="I810:L810"/>
    <mergeCell ref="B811:C811"/>
    <mergeCell ref="E811:G811"/>
    <mergeCell ref="I811:J811"/>
    <mergeCell ref="K811:L811"/>
    <mergeCell ref="C804:E804"/>
    <mergeCell ref="G804:I804"/>
    <mergeCell ref="J804:K804"/>
    <mergeCell ref="L804:M804"/>
    <mergeCell ref="C805:E805"/>
    <mergeCell ref="G805:I805"/>
    <mergeCell ref="J805:K805"/>
    <mergeCell ref="L805:M805"/>
    <mergeCell ref="C806:E806"/>
    <mergeCell ref="G806:I806"/>
    <mergeCell ref="J806:K806"/>
    <mergeCell ref="L806:M806"/>
    <mergeCell ref="A807:F807"/>
    <mergeCell ref="G807:I807"/>
    <mergeCell ref="J807:K807"/>
    <mergeCell ref="L807:M807"/>
    <mergeCell ref="B808:C808"/>
    <mergeCell ref="E808:G808"/>
    <mergeCell ref="I808:J808"/>
    <mergeCell ref="K808:L808"/>
  </mergeCells>
  <pageMargins left="0.7" right="0.7" top="0.75" bottom="0.75" header="0.3" footer="0.3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Сергеева ОА</cp:lastModifiedBy>
  <cp:lastPrinted>2022-03-22T09:45:43Z</cp:lastPrinted>
  <dcterms:created xsi:type="dcterms:W3CDTF">2021-04-12T14:52:46Z</dcterms:created>
  <dcterms:modified xsi:type="dcterms:W3CDTF">2022-04-04T06:36:18Z</dcterms:modified>
</cp:coreProperties>
</file>